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rabacal\Documents\Tandem\Turtle Bay\"/>
    </mc:Choice>
  </mc:AlternateContent>
  <bookViews>
    <workbookView xWindow="0" yWindow="40" windowWidth="19140" windowHeight="7420"/>
  </bookViews>
  <sheets>
    <sheet name="HeatSheet" sheetId="10" r:id="rId1"/>
    <sheet name="Amateur" sheetId="14" r:id="rId2"/>
    <sheet name="R1_H1" sheetId="5" r:id="rId3"/>
    <sheet name="R1_H2" sheetId="4" r:id="rId4"/>
    <sheet name="R1_H3" sheetId="11" r:id="rId5"/>
    <sheet name="Repo" sheetId="6" r:id="rId6"/>
    <sheet name="Semi1" sheetId="12" r:id="rId7"/>
    <sheet name="Semi2" sheetId="13" r:id="rId8"/>
    <sheet name="FINAL" sheetId="3" r:id="rId9"/>
    <sheet name="Lift Chart" sheetId="1" r:id="rId10"/>
    <sheet name="Lift Difficulty Table" sheetId="2" r:id="rId11"/>
  </sheets>
  <externalReferences>
    <externalReference r:id="rId12"/>
  </externalReferences>
  <definedNames>
    <definedName name="Lifts_Dropdown">[1]!Lifts_Alphabetical[Lift]</definedName>
    <definedName name="Lifts_Dropdown2016">Lifts_Alphabetical[Lift]</definedName>
    <definedName name="_xlnm.Print_Area" localSheetId="9">'Lift Chart'!$A$1:$E$27</definedName>
  </definedNames>
  <calcPr calcId="152511"/>
</workbook>
</file>

<file path=xl/calcChain.xml><?xml version="1.0" encoding="utf-8"?>
<calcChain xmlns="http://schemas.openxmlformats.org/spreadsheetml/2006/main">
  <c r="C11" i="10" l="1"/>
  <c r="E11" i="10" s="1"/>
  <c r="L44" i="4" l="1"/>
  <c r="I44" i="4"/>
  <c r="F44" i="4"/>
  <c r="C44" i="4"/>
  <c r="O44" i="4" s="1"/>
  <c r="S44" i="4" s="1"/>
  <c r="L43" i="4"/>
  <c r="I43" i="4"/>
  <c r="F43" i="4"/>
  <c r="C43" i="4"/>
  <c r="O43" i="4" s="1"/>
  <c r="S43" i="4" s="1"/>
  <c r="L42" i="4"/>
  <c r="I42" i="4"/>
  <c r="F42" i="4"/>
  <c r="C42" i="4"/>
  <c r="O42" i="4" s="1"/>
  <c r="S42" i="4" s="1"/>
  <c r="L41" i="4"/>
  <c r="I41" i="4"/>
  <c r="F41" i="4"/>
  <c r="C41" i="4"/>
  <c r="O41" i="4" s="1"/>
  <c r="S41" i="4" s="1"/>
  <c r="L40" i="4"/>
  <c r="I40" i="4"/>
  <c r="F40" i="4"/>
  <c r="C40" i="4"/>
  <c r="O40" i="4" s="1"/>
  <c r="S40" i="4" s="1"/>
  <c r="L39" i="4"/>
  <c r="I39" i="4"/>
  <c r="F39" i="4"/>
  <c r="C39" i="4"/>
  <c r="O39" i="4" s="1"/>
  <c r="S39" i="4" s="1"/>
  <c r="L38" i="4"/>
  <c r="I38" i="4"/>
  <c r="F38" i="4"/>
  <c r="C38" i="4"/>
  <c r="O38" i="4" s="1"/>
  <c r="S38" i="4" s="1"/>
  <c r="L37" i="4"/>
  <c r="I37" i="4"/>
  <c r="F37" i="4"/>
  <c r="C37" i="4"/>
  <c r="O37" i="4" s="1"/>
  <c r="S37" i="4" s="1"/>
  <c r="L36" i="4"/>
  <c r="I36" i="4"/>
  <c r="F36" i="4"/>
  <c r="C36" i="4"/>
  <c r="O36" i="4" s="1"/>
  <c r="S36" i="4" s="1"/>
  <c r="L35" i="4"/>
  <c r="I35" i="4"/>
  <c r="F35" i="4"/>
  <c r="C35" i="4"/>
  <c r="O35" i="4" s="1"/>
  <c r="S35" i="4" s="1"/>
  <c r="T35" i="4" s="1"/>
  <c r="L33" i="4"/>
  <c r="I33" i="4"/>
  <c r="F33" i="4"/>
  <c r="C33" i="4"/>
  <c r="O33" i="4" s="1"/>
  <c r="S33" i="4" s="1"/>
  <c r="L32" i="4"/>
  <c r="I32" i="4"/>
  <c r="F32" i="4"/>
  <c r="C32" i="4"/>
  <c r="O32" i="4" s="1"/>
  <c r="S32" i="4" s="1"/>
  <c r="L31" i="4"/>
  <c r="I31" i="4"/>
  <c r="F31" i="4"/>
  <c r="C31" i="4"/>
  <c r="O31" i="4" s="1"/>
  <c r="S31" i="4" s="1"/>
  <c r="L30" i="4"/>
  <c r="I30" i="4"/>
  <c r="F30" i="4"/>
  <c r="C30" i="4"/>
  <c r="O30" i="4" s="1"/>
  <c r="S30" i="4" s="1"/>
  <c r="L29" i="4"/>
  <c r="I29" i="4"/>
  <c r="F29" i="4"/>
  <c r="C29" i="4"/>
  <c r="O29" i="4" s="1"/>
  <c r="S29" i="4" s="1"/>
  <c r="L28" i="4"/>
  <c r="I28" i="4"/>
  <c r="F28" i="4"/>
  <c r="C28" i="4"/>
  <c r="O28" i="4" s="1"/>
  <c r="S28" i="4" s="1"/>
  <c r="L27" i="4"/>
  <c r="I27" i="4"/>
  <c r="F27" i="4"/>
  <c r="C27" i="4"/>
  <c r="O27" i="4" s="1"/>
  <c r="S27" i="4" s="1"/>
  <c r="L26" i="4"/>
  <c r="I26" i="4"/>
  <c r="F26" i="4"/>
  <c r="C26" i="4"/>
  <c r="O26" i="4" s="1"/>
  <c r="S26" i="4" s="1"/>
  <c r="L25" i="4"/>
  <c r="I25" i="4"/>
  <c r="F25" i="4"/>
  <c r="C25" i="4"/>
  <c r="O25" i="4" s="1"/>
  <c r="S25" i="4" s="1"/>
  <c r="L24" i="4"/>
  <c r="I24" i="4"/>
  <c r="F24" i="4"/>
  <c r="C24" i="4"/>
  <c r="O24" i="4" s="1"/>
  <c r="S24" i="4" s="1"/>
  <c r="T24" i="4" s="1"/>
  <c r="L22" i="4"/>
  <c r="I22" i="4"/>
  <c r="F22" i="4"/>
  <c r="C22" i="4"/>
  <c r="O22" i="4" s="1"/>
  <c r="S22" i="4" s="1"/>
  <c r="L21" i="4"/>
  <c r="I21" i="4"/>
  <c r="F21" i="4"/>
  <c r="C21" i="4"/>
  <c r="O21" i="4" s="1"/>
  <c r="S21" i="4" s="1"/>
  <c r="L20" i="4"/>
  <c r="I20" i="4"/>
  <c r="F20" i="4"/>
  <c r="C20" i="4"/>
  <c r="O20" i="4" s="1"/>
  <c r="S20" i="4" s="1"/>
  <c r="L19" i="4"/>
  <c r="I19" i="4"/>
  <c r="F19" i="4"/>
  <c r="C19" i="4"/>
  <c r="O19" i="4" s="1"/>
  <c r="S19" i="4" s="1"/>
  <c r="L18" i="4"/>
  <c r="I18" i="4"/>
  <c r="F18" i="4"/>
  <c r="C18" i="4"/>
  <c r="O18" i="4" s="1"/>
  <c r="S18" i="4" s="1"/>
  <c r="L17" i="4"/>
  <c r="I17" i="4"/>
  <c r="F17" i="4"/>
  <c r="C17" i="4"/>
  <c r="O17" i="4" s="1"/>
  <c r="S17" i="4" s="1"/>
  <c r="L16" i="4"/>
  <c r="I16" i="4"/>
  <c r="F16" i="4"/>
  <c r="C16" i="4"/>
  <c r="O16" i="4" s="1"/>
  <c r="S16" i="4" s="1"/>
  <c r="L15" i="4"/>
  <c r="I15" i="4"/>
  <c r="F15" i="4"/>
  <c r="C15" i="4"/>
  <c r="O15" i="4" s="1"/>
  <c r="S15" i="4" s="1"/>
  <c r="L14" i="4"/>
  <c r="I14" i="4"/>
  <c r="F14" i="4"/>
  <c r="C14" i="4"/>
  <c r="O14" i="4" s="1"/>
  <c r="S14" i="4" s="1"/>
  <c r="L13" i="4"/>
  <c r="I13" i="4"/>
  <c r="F13" i="4"/>
  <c r="C13" i="4"/>
  <c r="O13" i="4" s="1"/>
  <c r="S13" i="4" s="1"/>
  <c r="L11" i="4"/>
  <c r="I11" i="4"/>
  <c r="F11" i="4"/>
  <c r="C11" i="4"/>
  <c r="O11" i="4" s="1"/>
  <c r="S11" i="4" s="1"/>
  <c r="L10" i="4"/>
  <c r="I10" i="4"/>
  <c r="F10" i="4"/>
  <c r="C10" i="4"/>
  <c r="O10" i="4" s="1"/>
  <c r="S10" i="4" s="1"/>
  <c r="L9" i="4"/>
  <c r="I9" i="4"/>
  <c r="F9" i="4"/>
  <c r="C9" i="4"/>
  <c r="O9" i="4" s="1"/>
  <c r="S9" i="4" s="1"/>
  <c r="L8" i="4"/>
  <c r="I8" i="4"/>
  <c r="F8" i="4"/>
  <c r="C8" i="4"/>
  <c r="O8" i="4" s="1"/>
  <c r="S8" i="4" s="1"/>
  <c r="L7" i="4"/>
  <c r="I7" i="4"/>
  <c r="F7" i="4"/>
  <c r="C7" i="4"/>
  <c r="O7" i="4" s="1"/>
  <c r="S7" i="4" s="1"/>
  <c r="L6" i="4"/>
  <c r="I6" i="4"/>
  <c r="F6" i="4"/>
  <c r="C6" i="4"/>
  <c r="O6" i="4" s="1"/>
  <c r="S6" i="4" s="1"/>
  <c r="L5" i="4"/>
  <c r="I5" i="4"/>
  <c r="F5" i="4"/>
  <c r="C5" i="4"/>
  <c r="O5" i="4" s="1"/>
  <c r="S5" i="4" s="1"/>
  <c r="L4" i="4"/>
  <c r="I4" i="4"/>
  <c r="F4" i="4"/>
  <c r="C4" i="4"/>
  <c r="O4" i="4" s="1"/>
  <c r="S4" i="4" s="1"/>
  <c r="L3" i="4"/>
  <c r="I3" i="4"/>
  <c r="F3" i="4"/>
  <c r="C3" i="4"/>
  <c r="L2" i="4"/>
  <c r="I2" i="4"/>
  <c r="F2" i="4"/>
  <c r="C2" i="4"/>
  <c r="O2" i="4" s="1"/>
  <c r="S2" i="4" s="1"/>
  <c r="L44" i="14"/>
  <c r="I44" i="14"/>
  <c r="F44" i="14"/>
  <c r="C44" i="14"/>
  <c r="O44" i="14" s="1"/>
  <c r="S44" i="14" s="1"/>
  <c r="L43" i="14"/>
  <c r="I43" i="14"/>
  <c r="F43" i="14"/>
  <c r="C43" i="14"/>
  <c r="O43" i="14" s="1"/>
  <c r="S43" i="14" s="1"/>
  <c r="L42" i="14"/>
  <c r="I42" i="14"/>
  <c r="F42" i="14"/>
  <c r="C42" i="14"/>
  <c r="O42" i="14" s="1"/>
  <c r="S42" i="14" s="1"/>
  <c r="L41" i="14"/>
  <c r="I41" i="14"/>
  <c r="F41" i="14"/>
  <c r="C41" i="14"/>
  <c r="O41" i="14" s="1"/>
  <c r="S41" i="14" s="1"/>
  <c r="L40" i="14"/>
  <c r="I40" i="14"/>
  <c r="F40" i="14"/>
  <c r="C40" i="14"/>
  <c r="O40" i="14" s="1"/>
  <c r="S40" i="14" s="1"/>
  <c r="L39" i="14"/>
  <c r="I39" i="14"/>
  <c r="F39" i="14"/>
  <c r="C39" i="14"/>
  <c r="O39" i="14" s="1"/>
  <c r="S39" i="14" s="1"/>
  <c r="L38" i="14"/>
  <c r="I38" i="14"/>
  <c r="F38" i="14"/>
  <c r="C38" i="14"/>
  <c r="O38" i="14" s="1"/>
  <c r="S38" i="14" s="1"/>
  <c r="L37" i="14"/>
  <c r="I37" i="14"/>
  <c r="F37" i="14"/>
  <c r="C37" i="14"/>
  <c r="O37" i="14" s="1"/>
  <c r="S37" i="14" s="1"/>
  <c r="L36" i="14"/>
  <c r="I36" i="14"/>
  <c r="F36" i="14"/>
  <c r="C36" i="14"/>
  <c r="O36" i="14" s="1"/>
  <c r="S36" i="14" s="1"/>
  <c r="L35" i="14"/>
  <c r="I35" i="14"/>
  <c r="F35" i="14"/>
  <c r="C35" i="14"/>
  <c r="O35" i="14" s="1"/>
  <c r="S35" i="14" s="1"/>
  <c r="T35" i="14" s="1"/>
  <c r="L33" i="14"/>
  <c r="I33" i="14"/>
  <c r="F33" i="14"/>
  <c r="C33" i="14"/>
  <c r="O33" i="14" s="1"/>
  <c r="S33" i="14" s="1"/>
  <c r="L32" i="14"/>
  <c r="I32" i="14"/>
  <c r="F32" i="14"/>
  <c r="C32" i="14"/>
  <c r="O32" i="14" s="1"/>
  <c r="S32" i="14" s="1"/>
  <c r="L31" i="14"/>
  <c r="I31" i="14"/>
  <c r="F31" i="14"/>
  <c r="C31" i="14"/>
  <c r="O31" i="14" s="1"/>
  <c r="S31" i="14" s="1"/>
  <c r="L30" i="14"/>
  <c r="I30" i="14"/>
  <c r="F30" i="14"/>
  <c r="C30" i="14"/>
  <c r="O30" i="14" s="1"/>
  <c r="S30" i="14" s="1"/>
  <c r="L29" i="14"/>
  <c r="I29" i="14"/>
  <c r="F29" i="14"/>
  <c r="C29" i="14"/>
  <c r="O29" i="14" s="1"/>
  <c r="S29" i="14" s="1"/>
  <c r="L28" i="14"/>
  <c r="I28" i="14"/>
  <c r="F28" i="14"/>
  <c r="C28" i="14"/>
  <c r="O28" i="14" s="1"/>
  <c r="S28" i="14" s="1"/>
  <c r="L27" i="14"/>
  <c r="I27" i="14"/>
  <c r="F27" i="14"/>
  <c r="C27" i="14"/>
  <c r="O27" i="14" s="1"/>
  <c r="S27" i="14" s="1"/>
  <c r="L26" i="14"/>
  <c r="I26" i="14"/>
  <c r="F26" i="14"/>
  <c r="C26" i="14"/>
  <c r="O26" i="14" s="1"/>
  <c r="S26" i="14" s="1"/>
  <c r="L25" i="14"/>
  <c r="I25" i="14"/>
  <c r="F25" i="14"/>
  <c r="C25" i="14"/>
  <c r="O25" i="14" s="1"/>
  <c r="S25" i="14" s="1"/>
  <c r="L24" i="14"/>
  <c r="I24" i="14"/>
  <c r="F24" i="14"/>
  <c r="C24" i="14"/>
  <c r="O24" i="14" s="1"/>
  <c r="S24" i="14" s="1"/>
  <c r="L22" i="14"/>
  <c r="I22" i="14"/>
  <c r="F22" i="14"/>
  <c r="C22" i="14"/>
  <c r="O22" i="14" s="1"/>
  <c r="S22" i="14" s="1"/>
  <c r="L21" i="14"/>
  <c r="I21" i="14"/>
  <c r="F21" i="14"/>
  <c r="C21" i="14"/>
  <c r="O21" i="14" s="1"/>
  <c r="S21" i="14" s="1"/>
  <c r="L20" i="14"/>
  <c r="I20" i="14"/>
  <c r="F20" i="14"/>
  <c r="C20" i="14"/>
  <c r="O20" i="14" s="1"/>
  <c r="S20" i="14" s="1"/>
  <c r="L19" i="14"/>
  <c r="I19" i="14"/>
  <c r="F19" i="14"/>
  <c r="C19" i="14"/>
  <c r="O19" i="14" s="1"/>
  <c r="S19" i="14" s="1"/>
  <c r="L18" i="14"/>
  <c r="I18" i="14"/>
  <c r="F18" i="14"/>
  <c r="C18" i="14"/>
  <c r="O18" i="14" s="1"/>
  <c r="S18" i="14" s="1"/>
  <c r="L17" i="14"/>
  <c r="I17" i="14"/>
  <c r="F17" i="14"/>
  <c r="C17" i="14"/>
  <c r="O17" i="14" s="1"/>
  <c r="S17" i="14" s="1"/>
  <c r="L16" i="14"/>
  <c r="I16" i="14"/>
  <c r="F16" i="14"/>
  <c r="C16" i="14"/>
  <c r="O16" i="14" s="1"/>
  <c r="S16" i="14" s="1"/>
  <c r="L15" i="14"/>
  <c r="I15" i="14"/>
  <c r="F15" i="14"/>
  <c r="C15" i="14"/>
  <c r="O15" i="14" s="1"/>
  <c r="S15" i="14" s="1"/>
  <c r="L14" i="14"/>
  <c r="I14" i="14"/>
  <c r="F14" i="14"/>
  <c r="C14" i="14"/>
  <c r="O14" i="14" s="1"/>
  <c r="S14" i="14" s="1"/>
  <c r="L13" i="14"/>
  <c r="I13" i="14"/>
  <c r="F13" i="14"/>
  <c r="C13" i="14"/>
  <c r="O13" i="14" s="1"/>
  <c r="S13" i="14" s="1"/>
  <c r="L11" i="14"/>
  <c r="I11" i="14"/>
  <c r="F11" i="14"/>
  <c r="C11" i="14"/>
  <c r="O11" i="14" s="1"/>
  <c r="S11" i="14" s="1"/>
  <c r="L10" i="14"/>
  <c r="I10" i="14"/>
  <c r="F10" i="14"/>
  <c r="C10" i="14"/>
  <c r="O10" i="14" s="1"/>
  <c r="S10" i="14" s="1"/>
  <c r="L9" i="14"/>
  <c r="I9" i="14"/>
  <c r="F9" i="14"/>
  <c r="C9" i="14"/>
  <c r="O9" i="14" s="1"/>
  <c r="S9" i="14" s="1"/>
  <c r="L8" i="14"/>
  <c r="I8" i="14"/>
  <c r="F8" i="14"/>
  <c r="C8" i="14"/>
  <c r="O8" i="14" s="1"/>
  <c r="S8" i="14" s="1"/>
  <c r="L7" i="14"/>
  <c r="I7" i="14"/>
  <c r="F7" i="14"/>
  <c r="C7" i="14"/>
  <c r="O7" i="14" s="1"/>
  <c r="S7" i="14" s="1"/>
  <c r="L6" i="14"/>
  <c r="I6" i="14"/>
  <c r="F6" i="14"/>
  <c r="C6" i="14"/>
  <c r="O6" i="14" s="1"/>
  <c r="S6" i="14" s="1"/>
  <c r="L5" i="14"/>
  <c r="I5" i="14"/>
  <c r="F5" i="14"/>
  <c r="C5" i="14"/>
  <c r="O5" i="14" s="1"/>
  <c r="S5" i="14" s="1"/>
  <c r="L4" i="14"/>
  <c r="I4" i="14"/>
  <c r="F4" i="14"/>
  <c r="C4" i="14"/>
  <c r="O4" i="14" s="1"/>
  <c r="S4" i="14" s="1"/>
  <c r="L3" i="14"/>
  <c r="I3" i="14"/>
  <c r="F3" i="14"/>
  <c r="C3" i="14"/>
  <c r="O3" i="14" s="1"/>
  <c r="S3" i="14" s="1"/>
  <c r="L2" i="14"/>
  <c r="I2" i="14"/>
  <c r="F2" i="14"/>
  <c r="C2" i="14"/>
  <c r="O2" i="14" s="1"/>
  <c r="S2" i="14" s="1"/>
  <c r="L44" i="3"/>
  <c r="I44" i="3"/>
  <c r="F44" i="3"/>
  <c r="C44" i="3"/>
  <c r="O44" i="3" s="1"/>
  <c r="S44" i="3" s="1"/>
  <c r="L43" i="3"/>
  <c r="I43" i="3"/>
  <c r="F43" i="3"/>
  <c r="C43" i="3"/>
  <c r="O43" i="3" s="1"/>
  <c r="S43" i="3" s="1"/>
  <c r="L42" i="3"/>
  <c r="I42" i="3"/>
  <c r="F42" i="3"/>
  <c r="C42" i="3"/>
  <c r="O42" i="3" s="1"/>
  <c r="S42" i="3" s="1"/>
  <c r="L41" i="3"/>
  <c r="I41" i="3"/>
  <c r="F41" i="3"/>
  <c r="C41" i="3"/>
  <c r="O41" i="3" s="1"/>
  <c r="S41" i="3" s="1"/>
  <c r="L40" i="3"/>
  <c r="I40" i="3"/>
  <c r="F40" i="3"/>
  <c r="C40" i="3"/>
  <c r="O40" i="3" s="1"/>
  <c r="S40" i="3" s="1"/>
  <c r="L39" i="3"/>
  <c r="I39" i="3"/>
  <c r="F39" i="3"/>
  <c r="C39" i="3"/>
  <c r="O39" i="3" s="1"/>
  <c r="S39" i="3" s="1"/>
  <c r="L38" i="3"/>
  <c r="I38" i="3"/>
  <c r="F38" i="3"/>
  <c r="C38" i="3"/>
  <c r="O38" i="3" s="1"/>
  <c r="S38" i="3" s="1"/>
  <c r="L37" i="3"/>
  <c r="I37" i="3"/>
  <c r="F37" i="3"/>
  <c r="C37" i="3"/>
  <c r="O37" i="3" s="1"/>
  <c r="S37" i="3" s="1"/>
  <c r="L36" i="3"/>
  <c r="I36" i="3"/>
  <c r="F36" i="3"/>
  <c r="C36" i="3"/>
  <c r="O36" i="3" s="1"/>
  <c r="S36" i="3" s="1"/>
  <c r="L35" i="3"/>
  <c r="I35" i="3"/>
  <c r="F35" i="3"/>
  <c r="C35" i="3"/>
  <c r="O35" i="3" s="1"/>
  <c r="S35" i="3" s="1"/>
  <c r="T35" i="3" s="1"/>
  <c r="L33" i="3"/>
  <c r="I33" i="3"/>
  <c r="F33" i="3"/>
  <c r="C33" i="3"/>
  <c r="O33" i="3" s="1"/>
  <c r="S33" i="3" s="1"/>
  <c r="L32" i="3"/>
  <c r="I32" i="3"/>
  <c r="F32" i="3"/>
  <c r="C32" i="3"/>
  <c r="O32" i="3" s="1"/>
  <c r="S32" i="3" s="1"/>
  <c r="L31" i="3"/>
  <c r="I31" i="3"/>
  <c r="F31" i="3"/>
  <c r="C31" i="3"/>
  <c r="O31" i="3" s="1"/>
  <c r="S31" i="3" s="1"/>
  <c r="L30" i="3"/>
  <c r="I30" i="3"/>
  <c r="F30" i="3"/>
  <c r="C30" i="3"/>
  <c r="O30" i="3" s="1"/>
  <c r="S30" i="3" s="1"/>
  <c r="L29" i="3"/>
  <c r="I29" i="3"/>
  <c r="F29" i="3"/>
  <c r="C29" i="3"/>
  <c r="O29" i="3" s="1"/>
  <c r="S29" i="3" s="1"/>
  <c r="L28" i="3"/>
  <c r="I28" i="3"/>
  <c r="F28" i="3"/>
  <c r="C28" i="3"/>
  <c r="O28" i="3" s="1"/>
  <c r="S28" i="3" s="1"/>
  <c r="L27" i="3"/>
  <c r="I27" i="3"/>
  <c r="F27" i="3"/>
  <c r="C27" i="3"/>
  <c r="O27" i="3" s="1"/>
  <c r="S27" i="3" s="1"/>
  <c r="L26" i="3"/>
  <c r="I26" i="3"/>
  <c r="F26" i="3"/>
  <c r="C26" i="3"/>
  <c r="O26" i="3" s="1"/>
  <c r="S26" i="3" s="1"/>
  <c r="L25" i="3"/>
  <c r="I25" i="3"/>
  <c r="F25" i="3"/>
  <c r="C25" i="3"/>
  <c r="O25" i="3" s="1"/>
  <c r="S25" i="3" s="1"/>
  <c r="L24" i="3"/>
  <c r="I24" i="3"/>
  <c r="F24" i="3"/>
  <c r="C24" i="3"/>
  <c r="O24" i="3" s="1"/>
  <c r="S24" i="3" s="1"/>
  <c r="T24" i="3" s="1"/>
  <c r="L22" i="3"/>
  <c r="I22" i="3"/>
  <c r="F22" i="3"/>
  <c r="C22" i="3"/>
  <c r="O22" i="3" s="1"/>
  <c r="S22" i="3" s="1"/>
  <c r="L21" i="3"/>
  <c r="I21" i="3"/>
  <c r="F21" i="3"/>
  <c r="C21" i="3"/>
  <c r="O21" i="3" s="1"/>
  <c r="S21" i="3" s="1"/>
  <c r="L20" i="3"/>
  <c r="I20" i="3"/>
  <c r="F20" i="3"/>
  <c r="C20" i="3"/>
  <c r="O20" i="3" s="1"/>
  <c r="S20" i="3" s="1"/>
  <c r="L19" i="3"/>
  <c r="I19" i="3"/>
  <c r="F19" i="3"/>
  <c r="C19" i="3"/>
  <c r="O19" i="3" s="1"/>
  <c r="S19" i="3" s="1"/>
  <c r="L18" i="3"/>
  <c r="I18" i="3"/>
  <c r="F18" i="3"/>
  <c r="C18" i="3"/>
  <c r="O18" i="3" s="1"/>
  <c r="S18" i="3" s="1"/>
  <c r="L17" i="3"/>
  <c r="I17" i="3"/>
  <c r="F17" i="3"/>
  <c r="C17" i="3"/>
  <c r="O17" i="3" s="1"/>
  <c r="S17" i="3" s="1"/>
  <c r="L16" i="3"/>
  <c r="I16" i="3"/>
  <c r="F16" i="3"/>
  <c r="C16" i="3"/>
  <c r="O16" i="3" s="1"/>
  <c r="S16" i="3" s="1"/>
  <c r="L15" i="3"/>
  <c r="I15" i="3"/>
  <c r="F15" i="3"/>
  <c r="C15" i="3"/>
  <c r="O15" i="3" s="1"/>
  <c r="S15" i="3" s="1"/>
  <c r="L14" i="3"/>
  <c r="I14" i="3"/>
  <c r="F14" i="3"/>
  <c r="C14" i="3"/>
  <c r="O14" i="3" s="1"/>
  <c r="S14" i="3" s="1"/>
  <c r="L13" i="3"/>
  <c r="I13" i="3"/>
  <c r="F13" i="3"/>
  <c r="C13" i="3"/>
  <c r="O13" i="3" s="1"/>
  <c r="S13" i="3" s="1"/>
  <c r="L11" i="3"/>
  <c r="I11" i="3"/>
  <c r="F11" i="3"/>
  <c r="C11" i="3"/>
  <c r="O11" i="3" s="1"/>
  <c r="S11" i="3" s="1"/>
  <c r="L10" i="3"/>
  <c r="I10" i="3"/>
  <c r="F10" i="3"/>
  <c r="C10" i="3"/>
  <c r="O10" i="3" s="1"/>
  <c r="S10" i="3" s="1"/>
  <c r="L9" i="3"/>
  <c r="I9" i="3"/>
  <c r="F9" i="3"/>
  <c r="C9" i="3"/>
  <c r="O9" i="3" s="1"/>
  <c r="S9" i="3" s="1"/>
  <c r="L8" i="3"/>
  <c r="I8" i="3"/>
  <c r="F8" i="3"/>
  <c r="C8" i="3"/>
  <c r="O8" i="3" s="1"/>
  <c r="S8" i="3" s="1"/>
  <c r="L7" i="3"/>
  <c r="I7" i="3"/>
  <c r="F7" i="3"/>
  <c r="C7" i="3"/>
  <c r="O7" i="3" s="1"/>
  <c r="S7" i="3" s="1"/>
  <c r="L6" i="3"/>
  <c r="I6" i="3"/>
  <c r="F6" i="3"/>
  <c r="C6" i="3"/>
  <c r="O6" i="3" s="1"/>
  <c r="S6" i="3" s="1"/>
  <c r="L5" i="3"/>
  <c r="I5" i="3"/>
  <c r="F5" i="3"/>
  <c r="C5" i="3"/>
  <c r="O5" i="3" s="1"/>
  <c r="S5" i="3" s="1"/>
  <c r="L4" i="3"/>
  <c r="I4" i="3"/>
  <c r="F4" i="3"/>
  <c r="C4" i="3"/>
  <c r="O4" i="3" s="1"/>
  <c r="S4" i="3" s="1"/>
  <c r="L3" i="3"/>
  <c r="I3" i="3"/>
  <c r="F3" i="3"/>
  <c r="C3" i="3"/>
  <c r="L2" i="3"/>
  <c r="I2" i="3"/>
  <c r="F2" i="3"/>
  <c r="C2" i="3"/>
  <c r="O2" i="3" s="1"/>
  <c r="S2" i="3" s="1"/>
  <c r="L44" i="13"/>
  <c r="I44" i="13"/>
  <c r="F44" i="13"/>
  <c r="C44" i="13"/>
  <c r="O44" i="13" s="1"/>
  <c r="S44" i="13" s="1"/>
  <c r="L43" i="13"/>
  <c r="I43" i="13"/>
  <c r="F43" i="13"/>
  <c r="C43" i="13"/>
  <c r="O43" i="13" s="1"/>
  <c r="S43" i="13" s="1"/>
  <c r="L42" i="13"/>
  <c r="I42" i="13"/>
  <c r="F42" i="13"/>
  <c r="C42" i="13"/>
  <c r="O42" i="13" s="1"/>
  <c r="S42" i="13" s="1"/>
  <c r="L41" i="13"/>
  <c r="I41" i="13"/>
  <c r="F41" i="13"/>
  <c r="C41" i="13"/>
  <c r="O41" i="13" s="1"/>
  <c r="S41" i="13" s="1"/>
  <c r="L40" i="13"/>
  <c r="I40" i="13"/>
  <c r="F40" i="13"/>
  <c r="C40" i="13"/>
  <c r="O40" i="13" s="1"/>
  <c r="S40" i="13" s="1"/>
  <c r="L39" i="13"/>
  <c r="I39" i="13"/>
  <c r="F39" i="13"/>
  <c r="C39" i="13"/>
  <c r="O39" i="13" s="1"/>
  <c r="S39" i="13" s="1"/>
  <c r="L38" i="13"/>
  <c r="I38" i="13"/>
  <c r="F38" i="13"/>
  <c r="C38" i="13"/>
  <c r="O38" i="13" s="1"/>
  <c r="S38" i="13" s="1"/>
  <c r="L37" i="13"/>
  <c r="I37" i="13"/>
  <c r="F37" i="13"/>
  <c r="C37" i="13"/>
  <c r="O37" i="13" s="1"/>
  <c r="S37" i="13" s="1"/>
  <c r="L36" i="13"/>
  <c r="I36" i="13"/>
  <c r="F36" i="13"/>
  <c r="C36" i="13"/>
  <c r="O36" i="13" s="1"/>
  <c r="S36" i="13" s="1"/>
  <c r="L35" i="13"/>
  <c r="I35" i="13"/>
  <c r="F35" i="13"/>
  <c r="C35" i="13"/>
  <c r="O35" i="13" s="1"/>
  <c r="S35" i="13" s="1"/>
  <c r="T35" i="13" s="1"/>
  <c r="L33" i="13"/>
  <c r="I33" i="13"/>
  <c r="F33" i="13"/>
  <c r="C33" i="13"/>
  <c r="O33" i="13" s="1"/>
  <c r="S33" i="13" s="1"/>
  <c r="L32" i="13"/>
  <c r="I32" i="13"/>
  <c r="F32" i="13"/>
  <c r="C32" i="13"/>
  <c r="O32" i="13" s="1"/>
  <c r="S32" i="13" s="1"/>
  <c r="L31" i="13"/>
  <c r="I31" i="13"/>
  <c r="F31" i="13"/>
  <c r="C31" i="13"/>
  <c r="O31" i="13" s="1"/>
  <c r="S31" i="13" s="1"/>
  <c r="L30" i="13"/>
  <c r="I30" i="13"/>
  <c r="F30" i="13"/>
  <c r="C30" i="13"/>
  <c r="O30" i="13" s="1"/>
  <c r="S30" i="13" s="1"/>
  <c r="L29" i="13"/>
  <c r="I29" i="13"/>
  <c r="F29" i="13"/>
  <c r="C29" i="13"/>
  <c r="O29" i="13" s="1"/>
  <c r="S29" i="13" s="1"/>
  <c r="L28" i="13"/>
  <c r="I28" i="13"/>
  <c r="F28" i="13"/>
  <c r="C28" i="13"/>
  <c r="O28" i="13" s="1"/>
  <c r="S28" i="13" s="1"/>
  <c r="L27" i="13"/>
  <c r="I27" i="13"/>
  <c r="F27" i="13"/>
  <c r="C27" i="13"/>
  <c r="O27" i="13" s="1"/>
  <c r="S27" i="13" s="1"/>
  <c r="L26" i="13"/>
  <c r="I26" i="13"/>
  <c r="F26" i="13"/>
  <c r="C26" i="13"/>
  <c r="O26" i="13" s="1"/>
  <c r="S26" i="13" s="1"/>
  <c r="L25" i="13"/>
  <c r="I25" i="13"/>
  <c r="F25" i="13"/>
  <c r="C25" i="13"/>
  <c r="O25" i="13" s="1"/>
  <c r="S25" i="13" s="1"/>
  <c r="L24" i="13"/>
  <c r="I24" i="13"/>
  <c r="F24" i="13"/>
  <c r="C24" i="13"/>
  <c r="O24" i="13" s="1"/>
  <c r="S24" i="13" s="1"/>
  <c r="T24" i="13" s="1"/>
  <c r="L22" i="13"/>
  <c r="I22" i="13"/>
  <c r="F22" i="13"/>
  <c r="C22" i="13"/>
  <c r="O22" i="13" s="1"/>
  <c r="S22" i="13" s="1"/>
  <c r="L21" i="13"/>
  <c r="I21" i="13"/>
  <c r="F21" i="13"/>
  <c r="C21" i="13"/>
  <c r="O21" i="13" s="1"/>
  <c r="S21" i="13" s="1"/>
  <c r="L20" i="13"/>
  <c r="I20" i="13"/>
  <c r="F20" i="13"/>
  <c r="C20" i="13"/>
  <c r="O20" i="13" s="1"/>
  <c r="S20" i="13" s="1"/>
  <c r="L19" i="13"/>
  <c r="I19" i="13"/>
  <c r="F19" i="13"/>
  <c r="C19" i="13"/>
  <c r="O19" i="13" s="1"/>
  <c r="S19" i="13" s="1"/>
  <c r="L18" i="13"/>
  <c r="I18" i="13"/>
  <c r="F18" i="13"/>
  <c r="C18" i="13"/>
  <c r="O18" i="13" s="1"/>
  <c r="S18" i="13" s="1"/>
  <c r="L17" i="13"/>
  <c r="I17" i="13"/>
  <c r="F17" i="13"/>
  <c r="C17" i="13"/>
  <c r="O17" i="13" s="1"/>
  <c r="S17" i="13" s="1"/>
  <c r="L16" i="13"/>
  <c r="I16" i="13"/>
  <c r="F16" i="13"/>
  <c r="C16" i="13"/>
  <c r="O16" i="13" s="1"/>
  <c r="S16" i="13" s="1"/>
  <c r="L15" i="13"/>
  <c r="I15" i="13"/>
  <c r="F15" i="13"/>
  <c r="C15" i="13"/>
  <c r="O15" i="13" s="1"/>
  <c r="S15" i="13" s="1"/>
  <c r="L14" i="13"/>
  <c r="I14" i="13"/>
  <c r="F14" i="13"/>
  <c r="C14" i="13"/>
  <c r="O14" i="13" s="1"/>
  <c r="S14" i="13" s="1"/>
  <c r="L13" i="13"/>
  <c r="I13" i="13"/>
  <c r="F13" i="13"/>
  <c r="C13" i="13"/>
  <c r="O13" i="13" s="1"/>
  <c r="S13" i="13" s="1"/>
  <c r="L11" i="13"/>
  <c r="I11" i="13"/>
  <c r="F11" i="13"/>
  <c r="C11" i="13"/>
  <c r="O11" i="13" s="1"/>
  <c r="S11" i="13" s="1"/>
  <c r="L10" i="13"/>
  <c r="I10" i="13"/>
  <c r="F10" i="13"/>
  <c r="C10" i="13"/>
  <c r="O10" i="13" s="1"/>
  <c r="S10" i="13" s="1"/>
  <c r="L9" i="13"/>
  <c r="I9" i="13"/>
  <c r="F9" i="13"/>
  <c r="C9" i="13"/>
  <c r="O9" i="13" s="1"/>
  <c r="S9" i="13" s="1"/>
  <c r="L8" i="13"/>
  <c r="I8" i="13"/>
  <c r="F8" i="13"/>
  <c r="C8" i="13"/>
  <c r="O8" i="13" s="1"/>
  <c r="S8" i="13" s="1"/>
  <c r="L7" i="13"/>
  <c r="I7" i="13"/>
  <c r="F7" i="13"/>
  <c r="C7" i="13"/>
  <c r="O7" i="13" s="1"/>
  <c r="S7" i="13" s="1"/>
  <c r="L6" i="13"/>
  <c r="I6" i="13"/>
  <c r="F6" i="13"/>
  <c r="C6" i="13"/>
  <c r="O6" i="13" s="1"/>
  <c r="S6" i="13" s="1"/>
  <c r="L5" i="13"/>
  <c r="I5" i="13"/>
  <c r="F5" i="13"/>
  <c r="C5" i="13"/>
  <c r="O5" i="13" s="1"/>
  <c r="S5" i="13" s="1"/>
  <c r="L4" i="13"/>
  <c r="I4" i="13"/>
  <c r="F4" i="13"/>
  <c r="C4" i="13"/>
  <c r="O4" i="13" s="1"/>
  <c r="S4" i="13" s="1"/>
  <c r="L3" i="13"/>
  <c r="I3" i="13"/>
  <c r="F3" i="13"/>
  <c r="C3" i="13"/>
  <c r="L2" i="13"/>
  <c r="I2" i="13"/>
  <c r="F2" i="13"/>
  <c r="C2" i="13"/>
  <c r="O2" i="13" s="1"/>
  <c r="S2" i="13" s="1"/>
  <c r="L44" i="12"/>
  <c r="I44" i="12"/>
  <c r="F44" i="12"/>
  <c r="C44" i="12"/>
  <c r="O44" i="12" s="1"/>
  <c r="S44" i="12" s="1"/>
  <c r="L43" i="12"/>
  <c r="I43" i="12"/>
  <c r="F43" i="12"/>
  <c r="C43" i="12"/>
  <c r="O43" i="12" s="1"/>
  <c r="S43" i="12" s="1"/>
  <c r="L42" i="12"/>
  <c r="I42" i="12"/>
  <c r="F42" i="12"/>
  <c r="C42" i="12"/>
  <c r="O42" i="12" s="1"/>
  <c r="S42" i="12" s="1"/>
  <c r="L41" i="12"/>
  <c r="I41" i="12"/>
  <c r="F41" i="12"/>
  <c r="C41" i="12"/>
  <c r="O41" i="12" s="1"/>
  <c r="S41" i="12" s="1"/>
  <c r="L40" i="12"/>
  <c r="I40" i="12"/>
  <c r="F40" i="12"/>
  <c r="C40" i="12"/>
  <c r="O40" i="12" s="1"/>
  <c r="S40" i="12" s="1"/>
  <c r="L39" i="12"/>
  <c r="I39" i="12"/>
  <c r="F39" i="12"/>
  <c r="C39" i="12"/>
  <c r="O39" i="12" s="1"/>
  <c r="S39" i="12" s="1"/>
  <c r="L38" i="12"/>
  <c r="I38" i="12"/>
  <c r="F38" i="12"/>
  <c r="C38" i="12"/>
  <c r="O38" i="12" s="1"/>
  <c r="S38" i="12" s="1"/>
  <c r="L37" i="12"/>
  <c r="I37" i="12"/>
  <c r="F37" i="12"/>
  <c r="C37" i="12"/>
  <c r="O37" i="12" s="1"/>
  <c r="S37" i="12" s="1"/>
  <c r="L36" i="12"/>
  <c r="I36" i="12"/>
  <c r="F36" i="12"/>
  <c r="C36" i="12"/>
  <c r="O36" i="12" s="1"/>
  <c r="S36" i="12" s="1"/>
  <c r="L35" i="12"/>
  <c r="I35" i="12"/>
  <c r="F35" i="12"/>
  <c r="C35" i="12"/>
  <c r="O35" i="12" s="1"/>
  <c r="S35" i="12" s="1"/>
  <c r="T35" i="12" s="1"/>
  <c r="L33" i="12"/>
  <c r="I33" i="12"/>
  <c r="F33" i="12"/>
  <c r="C33" i="12"/>
  <c r="O33" i="12" s="1"/>
  <c r="S33" i="12" s="1"/>
  <c r="L32" i="12"/>
  <c r="I32" i="12"/>
  <c r="F32" i="12"/>
  <c r="C32" i="12"/>
  <c r="O32" i="12" s="1"/>
  <c r="S32" i="12" s="1"/>
  <c r="L31" i="12"/>
  <c r="I31" i="12"/>
  <c r="F31" i="12"/>
  <c r="C31" i="12"/>
  <c r="O31" i="12" s="1"/>
  <c r="S31" i="12" s="1"/>
  <c r="L30" i="12"/>
  <c r="I30" i="12"/>
  <c r="F30" i="12"/>
  <c r="C30" i="12"/>
  <c r="O30" i="12" s="1"/>
  <c r="S30" i="12" s="1"/>
  <c r="L29" i="12"/>
  <c r="I29" i="12"/>
  <c r="F29" i="12"/>
  <c r="C29" i="12"/>
  <c r="O29" i="12" s="1"/>
  <c r="S29" i="12" s="1"/>
  <c r="L28" i="12"/>
  <c r="I28" i="12"/>
  <c r="F28" i="12"/>
  <c r="C28" i="12"/>
  <c r="O28" i="12" s="1"/>
  <c r="S28" i="12" s="1"/>
  <c r="L27" i="12"/>
  <c r="I27" i="12"/>
  <c r="F27" i="12"/>
  <c r="C27" i="12"/>
  <c r="O27" i="12" s="1"/>
  <c r="S27" i="12" s="1"/>
  <c r="L26" i="12"/>
  <c r="I26" i="12"/>
  <c r="F26" i="12"/>
  <c r="C26" i="12"/>
  <c r="O26" i="12" s="1"/>
  <c r="S26" i="12" s="1"/>
  <c r="L25" i="12"/>
  <c r="I25" i="12"/>
  <c r="F25" i="12"/>
  <c r="C25" i="12"/>
  <c r="O25" i="12" s="1"/>
  <c r="S25" i="12" s="1"/>
  <c r="L24" i="12"/>
  <c r="I24" i="12"/>
  <c r="F24" i="12"/>
  <c r="C24" i="12"/>
  <c r="O24" i="12" s="1"/>
  <c r="S24" i="12" s="1"/>
  <c r="T24" i="12" s="1"/>
  <c r="L22" i="12"/>
  <c r="I22" i="12"/>
  <c r="F22" i="12"/>
  <c r="C22" i="12"/>
  <c r="O22" i="12" s="1"/>
  <c r="S22" i="12" s="1"/>
  <c r="L21" i="12"/>
  <c r="I21" i="12"/>
  <c r="F21" i="12"/>
  <c r="C21" i="12"/>
  <c r="O21" i="12" s="1"/>
  <c r="S21" i="12" s="1"/>
  <c r="L20" i="12"/>
  <c r="I20" i="12"/>
  <c r="F20" i="12"/>
  <c r="C20" i="12"/>
  <c r="O20" i="12" s="1"/>
  <c r="S20" i="12" s="1"/>
  <c r="L19" i="12"/>
  <c r="I19" i="12"/>
  <c r="F19" i="12"/>
  <c r="C19" i="12"/>
  <c r="O19" i="12" s="1"/>
  <c r="S19" i="12" s="1"/>
  <c r="L18" i="12"/>
  <c r="I18" i="12"/>
  <c r="F18" i="12"/>
  <c r="C18" i="12"/>
  <c r="O18" i="12" s="1"/>
  <c r="S18" i="12" s="1"/>
  <c r="L17" i="12"/>
  <c r="I17" i="12"/>
  <c r="F17" i="12"/>
  <c r="C17" i="12"/>
  <c r="O17" i="12" s="1"/>
  <c r="S17" i="12" s="1"/>
  <c r="L16" i="12"/>
  <c r="I16" i="12"/>
  <c r="F16" i="12"/>
  <c r="C16" i="12"/>
  <c r="O16" i="12" s="1"/>
  <c r="S16" i="12" s="1"/>
  <c r="L15" i="12"/>
  <c r="I15" i="12"/>
  <c r="F15" i="12"/>
  <c r="C15" i="12"/>
  <c r="L14" i="12"/>
  <c r="I14" i="12"/>
  <c r="F14" i="12"/>
  <c r="C14" i="12"/>
  <c r="L13" i="12"/>
  <c r="I13" i="12"/>
  <c r="F13" i="12"/>
  <c r="C13" i="12"/>
  <c r="L11" i="12"/>
  <c r="I11" i="12"/>
  <c r="F11" i="12"/>
  <c r="C11" i="12"/>
  <c r="O11" i="12" s="1"/>
  <c r="S11" i="12" s="1"/>
  <c r="L10" i="12"/>
  <c r="I10" i="12"/>
  <c r="F10" i="12"/>
  <c r="C10" i="12"/>
  <c r="O10" i="12" s="1"/>
  <c r="S10" i="12" s="1"/>
  <c r="L9" i="12"/>
  <c r="I9" i="12"/>
  <c r="F9" i="12"/>
  <c r="C9" i="12"/>
  <c r="O9" i="12" s="1"/>
  <c r="S9" i="12" s="1"/>
  <c r="L8" i="12"/>
  <c r="I8" i="12"/>
  <c r="F8" i="12"/>
  <c r="C8" i="12"/>
  <c r="O8" i="12" s="1"/>
  <c r="S8" i="12" s="1"/>
  <c r="L7" i="12"/>
  <c r="I7" i="12"/>
  <c r="F7" i="12"/>
  <c r="C7" i="12"/>
  <c r="L6" i="12"/>
  <c r="I6" i="12"/>
  <c r="F6" i="12"/>
  <c r="C6" i="12"/>
  <c r="O6" i="12" s="1"/>
  <c r="S6" i="12" s="1"/>
  <c r="L5" i="12"/>
  <c r="I5" i="12"/>
  <c r="F5" i="12"/>
  <c r="C5" i="12"/>
  <c r="O5" i="12" s="1"/>
  <c r="S5" i="12" s="1"/>
  <c r="L4" i="12"/>
  <c r="I4" i="12"/>
  <c r="F4" i="12"/>
  <c r="C4" i="12"/>
  <c r="O4" i="12" s="1"/>
  <c r="S4" i="12" s="1"/>
  <c r="L3" i="12"/>
  <c r="I3" i="12"/>
  <c r="F3" i="12"/>
  <c r="C3" i="12"/>
  <c r="O3" i="12" s="1"/>
  <c r="S3" i="12" s="1"/>
  <c r="L2" i="12"/>
  <c r="I2" i="12"/>
  <c r="F2" i="12"/>
  <c r="C2" i="12"/>
  <c r="O2" i="12" s="1"/>
  <c r="S2" i="12" s="1"/>
  <c r="L44" i="6"/>
  <c r="I44" i="6"/>
  <c r="F44" i="6"/>
  <c r="C44" i="6"/>
  <c r="O44" i="6" s="1"/>
  <c r="S44" i="6" s="1"/>
  <c r="L43" i="6"/>
  <c r="I43" i="6"/>
  <c r="F43" i="6"/>
  <c r="C43" i="6"/>
  <c r="O43" i="6" s="1"/>
  <c r="S43" i="6" s="1"/>
  <c r="L42" i="6"/>
  <c r="I42" i="6"/>
  <c r="F42" i="6"/>
  <c r="C42" i="6"/>
  <c r="O42" i="6" s="1"/>
  <c r="S42" i="6" s="1"/>
  <c r="L41" i="6"/>
  <c r="I41" i="6"/>
  <c r="F41" i="6"/>
  <c r="C41" i="6"/>
  <c r="O41" i="6" s="1"/>
  <c r="S41" i="6" s="1"/>
  <c r="L40" i="6"/>
  <c r="I40" i="6"/>
  <c r="F40" i="6"/>
  <c r="C40" i="6"/>
  <c r="O40" i="6" s="1"/>
  <c r="S40" i="6" s="1"/>
  <c r="L39" i="6"/>
  <c r="I39" i="6"/>
  <c r="F39" i="6"/>
  <c r="C39" i="6"/>
  <c r="O39" i="6" s="1"/>
  <c r="S39" i="6" s="1"/>
  <c r="L38" i="6"/>
  <c r="I38" i="6"/>
  <c r="F38" i="6"/>
  <c r="C38" i="6"/>
  <c r="O38" i="6" s="1"/>
  <c r="S38" i="6" s="1"/>
  <c r="L37" i="6"/>
  <c r="I37" i="6"/>
  <c r="F37" i="6"/>
  <c r="C37" i="6"/>
  <c r="O37" i="6" s="1"/>
  <c r="S37" i="6" s="1"/>
  <c r="L36" i="6"/>
  <c r="I36" i="6"/>
  <c r="F36" i="6"/>
  <c r="C36" i="6"/>
  <c r="O36" i="6" s="1"/>
  <c r="S36" i="6" s="1"/>
  <c r="L35" i="6"/>
  <c r="I35" i="6"/>
  <c r="F35" i="6"/>
  <c r="C35" i="6"/>
  <c r="O35" i="6" s="1"/>
  <c r="S35" i="6" s="1"/>
  <c r="T35" i="6" s="1"/>
  <c r="L33" i="6"/>
  <c r="I33" i="6"/>
  <c r="F33" i="6"/>
  <c r="C33" i="6"/>
  <c r="O33" i="6" s="1"/>
  <c r="S33" i="6" s="1"/>
  <c r="L32" i="6"/>
  <c r="I32" i="6"/>
  <c r="F32" i="6"/>
  <c r="C32" i="6"/>
  <c r="O32" i="6" s="1"/>
  <c r="S32" i="6" s="1"/>
  <c r="L31" i="6"/>
  <c r="I31" i="6"/>
  <c r="F31" i="6"/>
  <c r="C31" i="6"/>
  <c r="O31" i="6" s="1"/>
  <c r="S31" i="6" s="1"/>
  <c r="L30" i="6"/>
  <c r="I30" i="6"/>
  <c r="F30" i="6"/>
  <c r="C30" i="6"/>
  <c r="O30" i="6" s="1"/>
  <c r="S30" i="6" s="1"/>
  <c r="L29" i="6"/>
  <c r="I29" i="6"/>
  <c r="F29" i="6"/>
  <c r="C29" i="6"/>
  <c r="O29" i="6" s="1"/>
  <c r="S29" i="6" s="1"/>
  <c r="L28" i="6"/>
  <c r="I28" i="6"/>
  <c r="F28" i="6"/>
  <c r="C28" i="6"/>
  <c r="O28" i="6" s="1"/>
  <c r="S28" i="6" s="1"/>
  <c r="L27" i="6"/>
  <c r="I27" i="6"/>
  <c r="F27" i="6"/>
  <c r="C27" i="6"/>
  <c r="O27" i="6" s="1"/>
  <c r="S27" i="6" s="1"/>
  <c r="L26" i="6"/>
  <c r="I26" i="6"/>
  <c r="F26" i="6"/>
  <c r="C26" i="6"/>
  <c r="O26" i="6" s="1"/>
  <c r="S26" i="6" s="1"/>
  <c r="L25" i="6"/>
  <c r="I25" i="6"/>
  <c r="F25" i="6"/>
  <c r="C25" i="6"/>
  <c r="O25" i="6" s="1"/>
  <c r="S25" i="6" s="1"/>
  <c r="L24" i="6"/>
  <c r="I24" i="6"/>
  <c r="F24" i="6"/>
  <c r="C24" i="6"/>
  <c r="O24" i="6" s="1"/>
  <c r="S24" i="6" s="1"/>
  <c r="L22" i="6"/>
  <c r="I22" i="6"/>
  <c r="F22" i="6"/>
  <c r="C22" i="6"/>
  <c r="O22" i="6" s="1"/>
  <c r="S22" i="6" s="1"/>
  <c r="L21" i="6"/>
  <c r="I21" i="6"/>
  <c r="F21" i="6"/>
  <c r="C21" i="6"/>
  <c r="O21" i="6" s="1"/>
  <c r="S21" i="6" s="1"/>
  <c r="L20" i="6"/>
  <c r="I20" i="6"/>
  <c r="F20" i="6"/>
  <c r="C20" i="6"/>
  <c r="O20" i="6" s="1"/>
  <c r="S20" i="6" s="1"/>
  <c r="L19" i="6"/>
  <c r="I19" i="6"/>
  <c r="F19" i="6"/>
  <c r="C19" i="6"/>
  <c r="O19" i="6" s="1"/>
  <c r="S19" i="6" s="1"/>
  <c r="L18" i="6"/>
  <c r="I18" i="6"/>
  <c r="F18" i="6"/>
  <c r="C18" i="6"/>
  <c r="O18" i="6" s="1"/>
  <c r="S18" i="6" s="1"/>
  <c r="L17" i="6"/>
  <c r="I17" i="6"/>
  <c r="F17" i="6"/>
  <c r="C17" i="6"/>
  <c r="O17" i="6" s="1"/>
  <c r="S17" i="6" s="1"/>
  <c r="L16" i="6"/>
  <c r="I16" i="6"/>
  <c r="F16" i="6"/>
  <c r="C16" i="6"/>
  <c r="O16" i="6" s="1"/>
  <c r="S16" i="6" s="1"/>
  <c r="L15" i="6"/>
  <c r="I15" i="6"/>
  <c r="F15" i="6"/>
  <c r="C15" i="6"/>
  <c r="O15" i="6" s="1"/>
  <c r="S15" i="6" s="1"/>
  <c r="L14" i="6"/>
  <c r="I14" i="6"/>
  <c r="F14" i="6"/>
  <c r="C14" i="6"/>
  <c r="O14" i="6" s="1"/>
  <c r="S14" i="6" s="1"/>
  <c r="L13" i="6"/>
  <c r="I13" i="6"/>
  <c r="F13" i="6"/>
  <c r="C13" i="6"/>
  <c r="O13" i="6" s="1"/>
  <c r="S13" i="6" s="1"/>
  <c r="L11" i="6"/>
  <c r="I11" i="6"/>
  <c r="F11" i="6"/>
  <c r="C11" i="6"/>
  <c r="O11" i="6" s="1"/>
  <c r="S11" i="6" s="1"/>
  <c r="L10" i="6"/>
  <c r="I10" i="6"/>
  <c r="F10" i="6"/>
  <c r="C10" i="6"/>
  <c r="O10" i="6" s="1"/>
  <c r="S10" i="6" s="1"/>
  <c r="L9" i="6"/>
  <c r="I9" i="6"/>
  <c r="F9" i="6"/>
  <c r="C9" i="6"/>
  <c r="O9" i="6" s="1"/>
  <c r="S9" i="6" s="1"/>
  <c r="L8" i="6"/>
  <c r="I8" i="6"/>
  <c r="F8" i="6"/>
  <c r="C8" i="6"/>
  <c r="O8" i="6" s="1"/>
  <c r="S8" i="6" s="1"/>
  <c r="L7" i="6"/>
  <c r="I7" i="6"/>
  <c r="F7" i="6"/>
  <c r="C7" i="6"/>
  <c r="O7" i="6" s="1"/>
  <c r="S7" i="6" s="1"/>
  <c r="L6" i="6"/>
  <c r="I6" i="6"/>
  <c r="F6" i="6"/>
  <c r="C6" i="6"/>
  <c r="O6" i="6" s="1"/>
  <c r="S6" i="6" s="1"/>
  <c r="L5" i="6"/>
  <c r="I5" i="6"/>
  <c r="F5" i="6"/>
  <c r="C5" i="6"/>
  <c r="O5" i="6" s="1"/>
  <c r="S5" i="6" s="1"/>
  <c r="L4" i="6"/>
  <c r="I4" i="6"/>
  <c r="F4" i="6"/>
  <c r="C4" i="6"/>
  <c r="O4" i="6" s="1"/>
  <c r="S4" i="6" s="1"/>
  <c r="L3" i="6"/>
  <c r="I3" i="6"/>
  <c r="F3" i="6"/>
  <c r="C3" i="6"/>
  <c r="O3" i="6" s="1"/>
  <c r="S3" i="6" s="1"/>
  <c r="L2" i="6"/>
  <c r="I2" i="6"/>
  <c r="F2" i="6"/>
  <c r="C2" i="6"/>
  <c r="O2" i="6" s="1"/>
  <c r="S2" i="6" s="1"/>
  <c r="L44" i="11"/>
  <c r="I44" i="11"/>
  <c r="F44" i="11"/>
  <c r="C44" i="11"/>
  <c r="O44" i="11" s="1"/>
  <c r="S44" i="11" s="1"/>
  <c r="L43" i="11"/>
  <c r="I43" i="11"/>
  <c r="F43" i="11"/>
  <c r="C43" i="11"/>
  <c r="O43" i="11" s="1"/>
  <c r="S43" i="11" s="1"/>
  <c r="L42" i="11"/>
  <c r="I42" i="11"/>
  <c r="F42" i="11"/>
  <c r="C42" i="11"/>
  <c r="O42" i="11" s="1"/>
  <c r="S42" i="11" s="1"/>
  <c r="L41" i="11"/>
  <c r="I41" i="11"/>
  <c r="F41" i="11"/>
  <c r="C41" i="11"/>
  <c r="O41" i="11" s="1"/>
  <c r="S41" i="11" s="1"/>
  <c r="L40" i="11"/>
  <c r="I40" i="11"/>
  <c r="F40" i="11"/>
  <c r="C40" i="11"/>
  <c r="O40" i="11" s="1"/>
  <c r="S40" i="11" s="1"/>
  <c r="L39" i="11"/>
  <c r="I39" i="11"/>
  <c r="F39" i="11"/>
  <c r="C39" i="11"/>
  <c r="O39" i="11" s="1"/>
  <c r="S39" i="11" s="1"/>
  <c r="L38" i="11"/>
  <c r="I38" i="11"/>
  <c r="F38" i="11"/>
  <c r="C38" i="11"/>
  <c r="O38" i="11" s="1"/>
  <c r="S38" i="11" s="1"/>
  <c r="L37" i="11"/>
  <c r="I37" i="11"/>
  <c r="F37" i="11"/>
  <c r="C37" i="11"/>
  <c r="O37" i="11" s="1"/>
  <c r="S37" i="11" s="1"/>
  <c r="L36" i="11"/>
  <c r="I36" i="11"/>
  <c r="F36" i="11"/>
  <c r="C36" i="11"/>
  <c r="O36" i="11" s="1"/>
  <c r="S36" i="11" s="1"/>
  <c r="L35" i="11"/>
  <c r="I35" i="11"/>
  <c r="F35" i="11"/>
  <c r="C35" i="11"/>
  <c r="O35" i="11" s="1"/>
  <c r="S35" i="11" s="1"/>
  <c r="T35" i="11" s="1"/>
  <c r="L33" i="11"/>
  <c r="I33" i="11"/>
  <c r="F33" i="11"/>
  <c r="C33" i="11"/>
  <c r="O33" i="11" s="1"/>
  <c r="S33" i="11" s="1"/>
  <c r="L32" i="11"/>
  <c r="I32" i="11"/>
  <c r="F32" i="11"/>
  <c r="C32" i="11"/>
  <c r="O32" i="11" s="1"/>
  <c r="S32" i="11" s="1"/>
  <c r="L31" i="11"/>
  <c r="I31" i="11"/>
  <c r="F31" i="11"/>
  <c r="C31" i="11"/>
  <c r="O31" i="11" s="1"/>
  <c r="S31" i="11" s="1"/>
  <c r="L30" i="11"/>
  <c r="I30" i="11"/>
  <c r="F30" i="11"/>
  <c r="C30" i="11"/>
  <c r="O30" i="11" s="1"/>
  <c r="S30" i="11" s="1"/>
  <c r="L29" i="11"/>
  <c r="I29" i="11"/>
  <c r="F29" i="11"/>
  <c r="C29" i="11"/>
  <c r="O29" i="11" s="1"/>
  <c r="S29" i="11" s="1"/>
  <c r="L28" i="11"/>
  <c r="I28" i="11"/>
  <c r="F28" i="11"/>
  <c r="C28" i="11"/>
  <c r="O28" i="11" s="1"/>
  <c r="S28" i="11" s="1"/>
  <c r="L27" i="11"/>
  <c r="I27" i="11"/>
  <c r="F27" i="11"/>
  <c r="C27" i="11"/>
  <c r="O27" i="11" s="1"/>
  <c r="S27" i="11" s="1"/>
  <c r="L26" i="11"/>
  <c r="I26" i="11"/>
  <c r="F26" i="11"/>
  <c r="C26" i="11"/>
  <c r="O26" i="11" s="1"/>
  <c r="S26" i="11" s="1"/>
  <c r="L25" i="11"/>
  <c r="I25" i="11"/>
  <c r="F25" i="11"/>
  <c r="C25" i="11"/>
  <c r="O25" i="11" s="1"/>
  <c r="S25" i="11" s="1"/>
  <c r="L24" i="11"/>
  <c r="I24" i="11"/>
  <c r="F24" i="11"/>
  <c r="C24" i="11"/>
  <c r="O24" i="11" s="1"/>
  <c r="S24" i="11" s="1"/>
  <c r="T24" i="11" s="1"/>
  <c r="L22" i="11"/>
  <c r="I22" i="11"/>
  <c r="F22" i="11"/>
  <c r="C22" i="11"/>
  <c r="O22" i="11" s="1"/>
  <c r="S22" i="11" s="1"/>
  <c r="L21" i="11"/>
  <c r="I21" i="11"/>
  <c r="F21" i="11"/>
  <c r="C21" i="11"/>
  <c r="O21" i="11" s="1"/>
  <c r="S21" i="11" s="1"/>
  <c r="L20" i="11"/>
  <c r="I20" i="11"/>
  <c r="F20" i="11"/>
  <c r="C20" i="11"/>
  <c r="O20" i="11" s="1"/>
  <c r="S20" i="11" s="1"/>
  <c r="L19" i="11"/>
  <c r="I19" i="11"/>
  <c r="F19" i="11"/>
  <c r="C19" i="11"/>
  <c r="O19" i="11" s="1"/>
  <c r="S19" i="11" s="1"/>
  <c r="L18" i="11"/>
  <c r="I18" i="11"/>
  <c r="F18" i="11"/>
  <c r="C18" i="11"/>
  <c r="O18" i="11" s="1"/>
  <c r="S18" i="11" s="1"/>
  <c r="L17" i="11"/>
  <c r="I17" i="11"/>
  <c r="F17" i="11"/>
  <c r="C17" i="11"/>
  <c r="O17" i="11" s="1"/>
  <c r="S17" i="11" s="1"/>
  <c r="L16" i="11"/>
  <c r="I16" i="11"/>
  <c r="F16" i="11"/>
  <c r="C16" i="11"/>
  <c r="O16" i="11" s="1"/>
  <c r="S16" i="11" s="1"/>
  <c r="L15" i="11"/>
  <c r="I15" i="11"/>
  <c r="F15" i="11"/>
  <c r="C15" i="11"/>
  <c r="O15" i="11" s="1"/>
  <c r="S15" i="11" s="1"/>
  <c r="L14" i="11"/>
  <c r="I14" i="11"/>
  <c r="F14" i="11"/>
  <c r="C14" i="11"/>
  <c r="O14" i="11" s="1"/>
  <c r="S14" i="11" s="1"/>
  <c r="L13" i="11"/>
  <c r="I13" i="11"/>
  <c r="F13" i="11"/>
  <c r="C13" i="11"/>
  <c r="O13" i="11" s="1"/>
  <c r="S13" i="11" s="1"/>
  <c r="L11" i="11"/>
  <c r="I11" i="11"/>
  <c r="F11" i="11"/>
  <c r="C11" i="11"/>
  <c r="O11" i="11" s="1"/>
  <c r="S11" i="11" s="1"/>
  <c r="L10" i="11"/>
  <c r="I10" i="11"/>
  <c r="F10" i="11"/>
  <c r="C10" i="11"/>
  <c r="O10" i="11" s="1"/>
  <c r="S10" i="11" s="1"/>
  <c r="L9" i="11"/>
  <c r="I9" i="11"/>
  <c r="F9" i="11"/>
  <c r="C9" i="11"/>
  <c r="O9" i="11" s="1"/>
  <c r="S9" i="11" s="1"/>
  <c r="L8" i="11"/>
  <c r="I8" i="11"/>
  <c r="F8" i="11"/>
  <c r="C8" i="11"/>
  <c r="O8" i="11" s="1"/>
  <c r="S8" i="11" s="1"/>
  <c r="L7" i="11"/>
  <c r="I7" i="11"/>
  <c r="F7" i="11"/>
  <c r="C7" i="11"/>
  <c r="O7" i="11" s="1"/>
  <c r="S7" i="11" s="1"/>
  <c r="L6" i="11"/>
  <c r="I6" i="11"/>
  <c r="F6" i="11"/>
  <c r="C6" i="11"/>
  <c r="O6" i="11" s="1"/>
  <c r="S6" i="11" s="1"/>
  <c r="L5" i="11"/>
  <c r="I5" i="11"/>
  <c r="F5" i="11"/>
  <c r="C5" i="11"/>
  <c r="O5" i="11" s="1"/>
  <c r="S5" i="11" s="1"/>
  <c r="L4" i="11"/>
  <c r="I4" i="11"/>
  <c r="F4" i="11"/>
  <c r="C4" i="11"/>
  <c r="O4" i="11" s="1"/>
  <c r="S4" i="11" s="1"/>
  <c r="L3" i="11"/>
  <c r="I3" i="11"/>
  <c r="F3" i="11"/>
  <c r="C3" i="11"/>
  <c r="L2" i="11"/>
  <c r="I2" i="11"/>
  <c r="F2" i="11"/>
  <c r="C2" i="11"/>
  <c r="O2" i="11" s="1"/>
  <c r="S2" i="11" s="1"/>
  <c r="E72" i="2"/>
  <c r="E31" i="2"/>
  <c r="E56" i="2"/>
  <c r="E44" i="2"/>
  <c r="E60" i="2"/>
  <c r="E76" i="2"/>
  <c r="E43" i="2"/>
  <c r="E25" i="2"/>
  <c r="E9" i="2"/>
  <c r="E22" i="2"/>
  <c r="E5" i="2"/>
  <c r="E69" i="2"/>
  <c r="E8" i="2"/>
  <c r="E53" i="2"/>
  <c r="E68" i="2"/>
  <c r="E18" i="2"/>
  <c r="E28" i="2"/>
  <c r="E14" i="2"/>
  <c r="E66" i="2"/>
  <c r="E40" i="2"/>
  <c r="E58" i="2"/>
  <c r="E27" i="2"/>
  <c r="E13" i="2"/>
  <c r="E12" i="2"/>
  <c r="E75" i="2"/>
  <c r="E55" i="2"/>
  <c r="E50" i="2"/>
  <c r="E37" i="2"/>
  <c r="E24" i="2"/>
  <c r="E63" i="2"/>
  <c r="E21" i="2"/>
  <c r="E7" i="2"/>
  <c r="E6" i="2"/>
  <c r="E30" i="2"/>
  <c r="E42" i="2"/>
  <c r="E36" i="2"/>
  <c r="E26" i="2"/>
  <c r="E20" i="2"/>
  <c r="E47" i="2"/>
  <c r="E34" i="2"/>
  <c r="E11" i="2"/>
  <c r="E39" i="2"/>
  <c r="E19" i="2"/>
  <c r="E54" i="2"/>
  <c r="E35" i="2"/>
  <c r="E46" i="2"/>
  <c r="E70" i="2"/>
  <c r="E65" i="2"/>
  <c r="E4" i="2"/>
  <c r="E17" i="2"/>
  <c r="E29" i="2"/>
  <c r="E16" i="2"/>
  <c r="E15" i="2"/>
  <c r="E3" i="2"/>
  <c r="E62" i="2"/>
  <c r="E64" i="2"/>
  <c r="E23" i="2"/>
  <c r="E57" i="2"/>
  <c r="E45" i="2"/>
  <c r="E52" i="2"/>
  <c r="E49" i="2"/>
  <c r="E38" i="2"/>
  <c r="E51" i="2"/>
  <c r="E61" i="2"/>
  <c r="E33" i="2"/>
  <c r="E32" i="2"/>
  <c r="E48" i="2"/>
  <c r="E67" i="2"/>
  <c r="B62" i="2"/>
  <c r="T24" i="14" l="1"/>
  <c r="T13" i="14"/>
  <c r="O3" i="3"/>
  <c r="S3" i="3" s="1"/>
  <c r="T2" i="3" s="1"/>
  <c r="O3" i="13"/>
  <c r="S3" i="13" s="1"/>
  <c r="T2" i="13" s="1"/>
  <c r="T13" i="13"/>
  <c r="O15" i="12"/>
  <c r="S15" i="12" s="1"/>
  <c r="O14" i="12"/>
  <c r="S14" i="12" s="1"/>
  <c r="O13" i="12"/>
  <c r="S13" i="12" s="1"/>
  <c r="O7" i="12"/>
  <c r="S7" i="12" s="1"/>
  <c r="T2" i="12" s="1"/>
  <c r="T24" i="6"/>
  <c r="T13" i="6"/>
  <c r="T2" i="6"/>
  <c r="T13" i="11"/>
  <c r="O3" i="11"/>
  <c r="S3" i="11" s="1"/>
  <c r="T2" i="11" s="1"/>
  <c r="T13" i="4"/>
  <c r="O3" i="4"/>
  <c r="S3" i="4" s="1"/>
  <c r="T2" i="4" s="1"/>
  <c r="T2" i="14"/>
  <c r="T13" i="3"/>
  <c r="C10" i="10"/>
  <c r="E10" i="10" s="1"/>
  <c r="C9" i="10"/>
  <c r="E9" i="10" s="1"/>
  <c r="C6" i="10"/>
  <c r="E6" i="10" s="1"/>
  <c r="C3" i="10"/>
  <c r="E3" i="10" s="1"/>
  <c r="L44" i="5"/>
  <c r="L43" i="5"/>
  <c r="L42" i="5"/>
  <c r="L41" i="5"/>
  <c r="L40" i="5"/>
  <c r="L39" i="5"/>
  <c r="L38" i="5"/>
  <c r="L37" i="5"/>
  <c r="L36" i="5"/>
  <c r="L35" i="5"/>
  <c r="I44" i="5"/>
  <c r="I43" i="5"/>
  <c r="I42" i="5"/>
  <c r="I41" i="5"/>
  <c r="I40" i="5"/>
  <c r="I39" i="5"/>
  <c r="I38" i="5"/>
  <c r="I37" i="5"/>
  <c r="I36" i="5"/>
  <c r="I35" i="5"/>
  <c r="F44" i="5"/>
  <c r="F43" i="5"/>
  <c r="F42" i="5"/>
  <c r="F41" i="5"/>
  <c r="F39" i="5"/>
  <c r="F38" i="5"/>
  <c r="F37" i="5"/>
  <c r="F36" i="5"/>
  <c r="F35" i="5"/>
  <c r="C44" i="5"/>
  <c r="C43" i="5"/>
  <c r="C42" i="5"/>
  <c r="C41" i="5"/>
  <c r="C36" i="5"/>
  <c r="C25" i="5"/>
  <c r="T13" i="12" l="1"/>
  <c r="C24" i="5"/>
  <c r="L33" i="5"/>
  <c r="L32" i="5"/>
  <c r="L31" i="5"/>
  <c r="L30" i="5"/>
  <c r="L29" i="5"/>
  <c r="L28" i="5"/>
  <c r="L27" i="5"/>
  <c r="L26" i="5"/>
  <c r="L25" i="5"/>
  <c r="L24" i="5"/>
  <c r="I33" i="5"/>
  <c r="I32" i="5"/>
  <c r="I31" i="5"/>
  <c r="I30" i="5"/>
  <c r="I29" i="5"/>
  <c r="I28" i="5"/>
  <c r="I27" i="5"/>
  <c r="I26" i="5"/>
  <c r="I25" i="5"/>
  <c r="I24" i="5"/>
  <c r="F33" i="5"/>
  <c r="F32" i="5"/>
  <c r="F31" i="5"/>
  <c r="F30" i="5"/>
  <c r="F29" i="5"/>
  <c r="F28" i="5"/>
  <c r="F27" i="5"/>
  <c r="F26" i="5"/>
  <c r="F25" i="5"/>
  <c r="F24" i="5"/>
  <c r="C33" i="5"/>
  <c r="C32" i="5"/>
  <c r="C31" i="5"/>
  <c r="C30" i="5"/>
  <c r="C29" i="5"/>
  <c r="C28" i="5"/>
  <c r="C27" i="5"/>
  <c r="C26" i="5"/>
  <c r="L22" i="5"/>
  <c r="L21" i="5"/>
  <c r="L20" i="5"/>
  <c r="L19" i="5"/>
  <c r="L18" i="5"/>
  <c r="L17" i="5"/>
  <c r="L16" i="5"/>
  <c r="L15" i="5"/>
  <c r="L14" i="5"/>
  <c r="L13" i="5"/>
  <c r="I14" i="5"/>
  <c r="I15" i="5"/>
  <c r="I16" i="5"/>
  <c r="I17" i="5"/>
  <c r="I18" i="5"/>
  <c r="I19" i="5"/>
  <c r="I20" i="5"/>
  <c r="I21" i="5"/>
  <c r="I22" i="5"/>
  <c r="I13" i="5"/>
  <c r="F14" i="5"/>
  <c r="F15" i="5"/>
  <c r="F17" i="5"/>
  <c r="F18" i="5"/>
  <c r="F19" i="5"/>
  <c r="F20" i="5"/>
  <c r="F21" i="5"/>
  <c r="F22" i="5"/>
  <c r="F13" i="5"/>
  <c r="C14" i="5"/>
  <c r="C17" i="5"/>
  <c r="C18" i="5"/>
  <c r="C19" i="5"/>
  <c r="C20" i="5"/>
  <c r="C21" i="5"/>
  <c r="C22" i="5"/>
  <c r="C13" i="5"/>
  <c r="C7" i="5"/>
  <c r="C8" i="5"/>
  <c r="C9" i="5"/>
  <c r="C10" i="5"/>
  <c r="C11" i="5"/>
  <c r="L11" i="5"/>
  <c r="L10" i="5"/>
  <c r="L9" i="5"/>
  <c r="L8" i="5"/>
  <c r="L7" i="5"/>
  <c r="L6" i="5"/>
  <c r="L5" i="5"/>
  <c r="L4" i="5"/>
  <c r="L2" i="5"/>
  <c r="I11" i="5"/>
  <c r="I10" i="5"/>
  <c r="I9" i="5"/>
  <c r="I8" i="5"/>
  <c r="I7" i="5"/>
  <c r="I4" i="5"/>
  <c r="F4" i="5"/>
  <c r="F7" i="5"/>
  <c r="F8" i="5"/>
  <c r="F9" i="5"/>
  <c r="F10" i="5"/>
  <c r="F11" i="5"/>
  <c r="C5" i="10"/>
  <c r="E5" i="10" s="1"/>
  <c r="C4" i="10"/>
  <c r="E4" i="10" s="1"/>
  <c r="C2" i="10"/>
  <c r="E2" i="10" s="1"/>
  <c r="O32" i="5" l="1"/>
  <c r="S32" i="5" s="1"/>
  <c r="O27" i="5"/>
  <c r="S27" i="5" s="1"/>
  <c r="O8" i="5"/>
  <c r="S8" i="5" s="1"/>
  <c r="O26" i="5"/>
  <c r="S26" i="5" s="1"/>
  <c r="O30" i="5"/>
  <c r="S30" i="5" s="1"/>
  <c r="O24" i="5"/>
  <c r="S24" i="5" s="1"/>
  <c r="O31" i="5"/>
  <c r="S31" i="5" s="1"/>
  <c r="O36" i="5"/>
  <c r="S36" i="5" s="1"/>
  <c r="O41" i="5"/>
  <c r="S41" i="5" s="1"/>
  <c r="O42" i="5"/>
  <c r="S42" i="5" s="1"/>
  <c r="O43" i="5"/>
  <c r="S43" i="5" s="1"/>
  <c r="O44" i="5"/>
  <c r="S44" i="5" s="1"/>
  <c r="O11" i="5"/>
  <c r="S11" i="5" s="1"/>
  <c r="O7" i="5"/>
  <c r="S7" i="5" s="1"/>
  <c r="O21" i="5"/>
  <c r="S21" i="5" s="1"/>
  <c r="O28" i="5"/>
  <c r="S28" i="5" s="1"/>
  <c r="O22" i="5"/>
  <c r="S22" i="5" s="1"/>
  <c r="O18" i="5"/>
  <c r="S18" i="5" s="1"/>
  <c r="O13" i="5"/>
  <c r="S13" i="5" s="1"/>
  <c r="O25" i="5"/>
  <c r="S25" i="5" s="1"/>
  <c r="O29" i="5"/>
  <c r="S29" i="5" s="1"/>
  <c r="O33" i="5"/>
  <c r="S33" i="5" s="1"/>
  <c r="O17" i="5"/>
  <c r="S17" i="5" s="1"/>
  <c r="O14" i="5"/>
  <c r="S14" i="5" s="1"/>
  <c r="O20" i="5"/>
  <c r="S20" i="5" s="1"/>
  <c r="O19" i="5"/>
  <c r="S19" i="5" s="1"/>
  <c r="O9" i="5"/>
  <c r="S9" i="5" s="1"/>
  <c r="O10" i="5"/>
  <c r="S10" i="5" s="1"/>
  <c r="T24" i="5" l="1"/>
  <c r="B75" i="2"/>
  <c r="B74" i="2"/>
  <c r="B73" i="2"/>
  <c r="B72" i="2"/>
  <c r="B71" i="2"/>
  <c r="B70" i="2"/>
  <c r="B69" i="2"/>
  <c r="F40" i="5" s="1"/>
  <c r="B68" i="2"/>
  <c r="B67" i="2"/>
  <c r="B66" i="2"/>
  <c r="B65" i="2"/>
  <c r="B63" i="2"/>
  <c r="B61" i="2"/>
  <c r="B60" i="2"/>
  <c r="B59" i="2"/>
  <c r="B58" i="2"/>
  <c r="B57" i="2"/>
  <c r="B56" i="2"/>
  <c r="B55" i="2"/>
  <c r="B54" i="2"/>
  <c r="B53" i="2"/>
  <c r="B52" i="2"/>
  <c r="B51" i="2"/>
  <c r="B50" i="2"/>
  <c r="B49" i="2"/>
  <c r="B48" i="2"/>
  <c r="B47" i="2"/>
  <c r="B46" i="2"/>
  <c r="B45" i="2"/>
  <c r="B44" i="2"/>
  <c r="B43" i="2"/>
  <c r="B42" i="2"/>
  <c r="B39" i="2"/>
  <c r="B38" i="2"/>
  <c r="B36" i="2"/>
  <c r="B35" i="2"/>
  <c r="B34" i="2"/>
  <c r="B33" i="2"/>
  <c r="B32" i="2"/>
  <c r="B31" i="2"/>
  <c r="B30" i="2"/>
  <c r="B29" i="2"/>
  <c r="B28" i="2"/>
  <c r="B27" i="2"/>
  <c r="B26" i="2"/>
  <c r="B25" i="2"/>
  <c r="B24" i="2"/>
  <c r="B23" i="2"/>
  <c r="B22" i="2"/>
  <c r="B21" i="2"/>
  <c r="B20" i="2"/>
  <c r="B19" i="2"/>
  <c r="B18" i="2"/>
  <c r="B17" i="2"/>
  <c r="B16" i="2"/>
  <c r="B15" i="2"/>
  <c r="B14" i="2"/>
  <c r="B13" i="2"/>
  <c r="B12" i="2"/>
  <c r="B11" i="2"/>
  <c r="B9" i="2"/>
  <c r="B8" i="2"/>
  <c r="B7" i="2"/>
  <c r="B6" i="2"/>
  <c r="B5" i="2"/>
  <c r="B4" i="2"/>
  <c r="B3" i="2"/>
  <c r="B2" i="2"/>
  <c r="F16" i="5" l="1"/>
  <c r="C35" i="5"/>
  <c r="O35" i="5" s="1"/>
  <c r="S35" i="5" s="1"/>
  <c r="C39" i="5"/>
  <c r="O39" i="5" s="1"/>
  <c r="S39" i="5" s="1"/>
  <c r="C37" i="5"/>
  <c r="O37" i="5" s="1"/>
  <c r="S37" i="5" s="1"/>
  <c r="C40" i="5"/>
  <c r="O40" i="5" s="1"/>
  <c r="S40" i="5" s="1"/>
  <c r="C38" i="5"/>
  <c r="O38" i="5" s="1"/>
  <c r="S38" i="5" s="1"/>
  <c r="F3" i="5"/>
  <c r="I6" i="5"/>
  <c r="C4" i="5"/>
  <c r="O4" i="5" s="1"/>
  <c r="S4" i="5" s="1"/>
  <c r="C5" i="5"/>
  <c r="L3" i="5"/>
  <c r="I5" i="5"/>
  <c r="C15" i="5"/>
  <c r="O15" i="5" s="1"/>
  <c r="S15" i="5" s="1"/>
  <c r="C2" i="5"/>
  <c r="F5" i="5"/>
  <c r="I3" i="5"/>
  <c r="I2" i="5"/>
  <c r="C6" i="5"/>
  <c r="F2" i="5"/>
  <c r="C3" i="5"/>
  <c r="F6" i="5"/>
  <c r="C16" i="5"/>
  <c r="O16" i="5" l="1"/>
  <c r="S16" i="5" s="1"/>
  <c r="T13" i="5" s="1"/>
  <c r="T35" i="5"/>
  <c r="O3" i="5"/>
  <c r="S3" i="5" s="1"/>
  <c r="O6" i="5"/>
  <c r="S6" i="5" s="1"/>
  <c r="O5" i="5"/>
  <c r="S5" i="5" s="1"/>
  <c r="O2" i="5"/>
  <c r="S2" i="5" s="1"/>
  <c r="T2" i="5" l="1"/>
</calcChain>
</file>

<file path=xl/sharedStrings.xml><?xml version="1.0" encoding="utf-8"?>
<sst xmlns="http://schemas.openxmlformats.org/spreadsheetml/2006/main" count="2215" uniqueCount="142">
  <si>
    <t>Point Values for Lifts</t>
  </si>
  <si>
    <t>Cradle</t>
  </si>
  <si>
    <t>Knee Stand</t>
  </si>
  <si>
    <t>Hand Knee Stand</t>
  </si>
  <si>
    <t>Fake Arm to Arm (FAA)</t>
  </si>
  <si>
    <t>Grass Shack</t>
  </si>
  <si>
    <t>Shoulder Sit</t>
  </si>
  <si>
    <t>Reverse Knee Stand</t>
  </si>
  <si>
    <t>One Leg Knee Stand</t>
  </si>
  <si>
    <t>Fake High Stag</t>
  </si>
  <si>
    <t>High Reverse Stag</t>
  </si>
  <si>
    <t>Fish</t>
  </si>
  <si>
    <t>Shoulder Swan</t>
  </si>
  <si>
    <t>One Leg Knee Arch</t>
  </si>
  <si>
    <t>Falling Angel</t>
  </si>
  <si>
    <t>Neck Roll</t>
  </si>
  <si>
    <t>Nalu</t>
  </si>
  <si>
    <t>Pinwheel</t>
  </si>
  <si>
    <t>Pop</t>
  </si>
  <si>
    <t>Shoulder Stand</t>
  </si>
  <si>
    <t>Camel</t>
  </si>
  <si>
    <t>One Leg Shoulder Stand</t>
  </si>
  <si>
    <t>Falcon</t>
  </si>
  <si>
    <t>Arabesque</t>
  </si>
  <si>
    <t>Front Angel</t>
  </si>
  <si>
    <t>One Arm Back</t>
  </si>
  <si>
    <t>High Stag</t>
  </si>
  <si>
    <t>Kennedy</t>
  </si>
  <si>
    <t>Arabesque Stand</t>
  </si>
  <si>
    <t>One Arm Falcon</t>
  </si>
  <si>
    <t>Side Bird</t>
  </si>
  <si>
    <t>Ploc</t>
  </si>
  <si>
    <t>Totem</t>
  </si>
  <si>
    <t>Heel Stretch Stand</t>
  </si>
  <si>
    <t>High Swan</t>
  </si>
  <si>
    <t>Attitude</t>
  </si>
  <si>
    <t>Hurdler</t>
  </si>
  <si>
    <t>Buddha</t>
  </si>
  <si>
    <t>Americano</t>
  </si>
  <si>
    <t>Atlas</t>
  </si>
  <si>
    <t>Halo</t>
  </si>
  <si>
    <t>Small Arrow</t>
  </si>
  <si>
    <t>Foot to Head</t>
  </si>
  <si>
    <t>Back Angel</t>
  </si>
  <si>
    <t>Big Arrow</t>
  </si>
  <si>
    <t>Perch</t>
  </si>
  <si>
    <t>Statue</t>
  </si>
  <si>
    <t>Helicopter</t>
  </si>
  <si>
    <t>One Arm Kennedy</t>
  </si>
  <si>
    <t>Pyramid</t>
  </si>
  <si>
    <t>Front Arch Split</t>
  </si>
  <si>
    <t>Butterfly</t>
  </si>
  <si>
    <t>Arm to Arm</t>
  </si>
  <si>
    <t>Cobra</t>
  </si>
  <si>
    <t>Acro</t>
  </si>
  <si>
    <t xml:space="preserve"> </t>
  </si>
  <si>
    <t>One Arm Statue</t>
  </si>
  <si>
    <t>Pendulum</t>
  </si>
  <si>
    <t>Contorsion</t>
  </si>
  <si>
    <t>Flat</t>
  </si>
  <si>
    <t>Puka</t>
  </si>
  <si>
    <t>Straddle</t>
  </si>
  <si>
    <t>Star</t>
  </si>
  <si>
    <t>Needle Stand</t>
  </si>
  <si>
    <t>Pike</t>
  </si>
  <si>
    <t>Scorpion</t>
  </si>
  <si>
    <t>Foot to Hand</t>
  </si>
  <si>
    <t>One Arm Straddle</t>
  </si>
  <si>
    <t>Y Arm to Arm</t>
  </si>
  <si>
    <t>Split Acro</t>
  </si>
  <si>
    <t>Wave Score (max 20 pts) = Total points from top four lifts (max 10 pts) + Average surf score (max 10 pts)</t>
  </si>
  <si>
    <t>Javelin</t>
  </si>
  <si>
    <t>Y Arm to Arm Scorpion</t>
  </si>
  <si>
    <t>Lift</t>
  </si>
  <si>
    <t>Difficulty</t>
  </si>
  <si>
    <t>Deductions</t>
  </si>
  <si>
    <t>Points</t>
  </si>
  <si>
    <t>n/a</t>
  </si>
  <si>
    <t>Minor Form Break</t>
  </si>
  <si>
    <t>Major Form Break</t>
  </si>
  <si>
    <t>Uncontrolled Dismount @ End of Wave*</t>
  </si>
  <si>
    <t>Held &gt; 2 seconds, but &lt; 3 seconds</t>
  </si>
  <si>
    <t>Fall While in Lift</t>
  </si>
  <si>
    <t>Duplicate Lift(s)</t>
  </si>
  <si>
    <t>varies**</t>
  </si>
  <si>
    <t xml:space="preserve">*At discretion of head judge due to conditions </t>
  </si>
  <si>
    <t>**In the event a team performs duplicate lifts in the same heat, the lift will only be scored on the highest scoring wave. The duplicate lift(s) performed on lower scoring waves will be deducted at full value (i.e. they will not count towards your wave score).</t>
  </si>
  <si>
    <t>FAA</t>
  </si>
  <si>
    <t>Lift 1</t>
  </si>
  <si>
    <t>Pts</t>
  </si>
  <si>
    <t>Lift 2</t>
  </si>
  <si>
    <t>Lift 3</t>
  </si>
  <si>
    <t xml:space="preserve">Pts </t>
  </si>
  <si>
    <t>Lift 4</t>
  </si>
  <si>
    <t>SURF 1</t>
  </si>
  <si>
    <t>SURF 2</t>
  </si>
  <si>
    <t>SURF 3</t>
  </si>
  <si>
    <t>TOTAL</t>
  </si>
  <si>
    <t>Heat Score</t>
  </si>
  <si>
    <t xml:space="preserve">SURF 1 </t>
  </si>
  <si>
    <t>acro</t>
  </si>
  <si>
    <t>Weight Deduction</t>
  </si>
  <si>
    <t>Ded</t>
  </si>
  <si>
    <t>front arch split</t>
  </si>
  <si>
    <t>americano</t>
  </si>
  <si>
    <t>flat</t>
  </si>
  <si>
    <t>Dmt</t>
  </si>
  <si>
    <t>Kalani &amp; Krystl</t>
  </si>
  <si>
    <t>Weight</t>
  </si>
  <si>
    <t>Standard</t>
  </si>
  <si>
    <t>Deduction</t>
  </si>
  <si>
    <t>arabesque</t>
  </si>
  <si>
    <t>one arm back</t>
  </si>
  <si>
    <t>arm to arm</t>
  </si>
  <si>
    <t>shoulder stand</t>
  </si>
  <si>
    <t>shoulder sit</t>
  </si>
  <si>
    <t>contorsion</t>
  </si>
  <si>
    <t>split acro</t>
  </si>
  <si>
    <t>shoulder swan</t>
  </si>
  <si>
    <t>scorpion</t>
  </si>
  <si>
    <t>cradle</t>
  </si>
  <si>
    <t>hand knee stand</t>
  </si>
  <si>
    <t>faa</t>
  </si>
  <si>
    <t>fish</t>
  </si>
  <si>
    <t>Leleo &amp; Chandra</t>
  </si>
  <si>
    <t>David &amp; Chrissy</t>
  </si>
  <si>
    <t>Jordan &amp; Angelee</t>
  </si>
  <si>
    <t>Sean &amp; Amy</t>
  </si>
  <si>
    <t>Sean &amp; Tiff</t>
  </si>
  <si>
    <t>Nick &amp; Nema</t>
  </si>
  <si>
    <t>Rio</t>
  </si>
  <si>
    <t>Biellmann</t>
  </si>
  <si>
    <t>Shaka</t>
  </si>
  <si>
    <t>Malolo</t>
  </si>
  <si>
    <t>Lifts highlighted in yellow are new for 2017</t>
  </si>
  <si>
    <t>Pro Teams</t>
  </si>
  <si>
    <t>Amateur Teams</t>
  </si>
  <si>
    <t>David &amp; Shaina</t>
  </si>
  <si>
    <t>Sean &amp; Tiffany</t>
  </si>
  <si>
    <t>high reverse stag</t>
  </si>
  <si>
    <t>Auggie &amp; Angelina</t>
  </si>
  <si>
    <t>knee stand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</si>
</sst>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theme="1"/>
      <name val="Calibri"/>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4"/>
        <bgColor theme="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5">
    <xf numFmtId="0" fontId="0" fillId="0" borderId="0" xfId="0"/>
    <xf numFmtId="0" fontId="2" fillId="3" borderId="1" xfId="0" applyFont="1" applyFill="1" applyBorder="1" applyAlignment="1">
      <alignment horizontal="left"/>
    </xf>
    <xf numFmtId="0" fontId="0" fillId="3" borderId="2" xfId="0" applyFill="1" applyBorder="1" applyAlignment="1">
      <alignment horizontal="left"/>
    </xf>
    <xf numFmtId="0" fontId="0" fillId="3" borderId="2" xfId="0" applyFont="1" applyFill="1" applyBorder="1" applyAlignment="1">
      <alignment horizontal="left"/>
    </xf>
    <xf numFmtId="0" fontId="0" fillId="3" borderId="0" xfId="0" applyFill="1" applyBorder="1"/>
    <xf numFmtId="164" fontId="2" fillId="3" borderId="1" xfId="0" applyNumberFormat="1" applyFont="1" applyFill="1" applyBorder="1" applyAlignment="1">
      <alignment horizontal="left"/>
    </xf>
    <xf numFmtId="0" fontId="0" fillId="0" borderId="0" xfId="0" applyFill="1" applyBorder="1" applyAlignment="1">
      <alignment horizontal="left"/>
    </xf>
    <xf numFmtId="0" fontId="0" fillId="4" borderId="2" xfId="0" applyFill="1" applyBorder="1" applyAlignment="1">
      <alignment horizontal="left"/>
    </xf>
    <xf numFmtId="0" fontId="0" fillId="3" borderId="3" xfId="0" applyFill="1" applyBorder="1" applyAlignment="1">
      <alignment horizontal="left"/>
    </xf>
    <xf numFmtId="0" fontId="0" fillId="0" borderId="0" xfId="0" applyFont="1" applyFill="1" applyBorder="1"/>
    <xf numFmtId="0" fontId="0" fillId="3" borderId="3" xfId="0" applyFill="1" applyBorder="1"/>
    <xf numFmtId="0" fontId="0" fillId="3" borderId="2" xfId="0" applyFill="1" applyBorder="1"/>
    <xf numFmtId="0" fontId="2" fillId="0" borderId="0" xfId="0" applyFont="1" applyFill="1" applyBorder="1"/>
    <xf numFmtId="164" fontId="2" fillId="3" borderId="4" xfId="0" applyNumberFormat="1" applyFont="1" applyFill="1" applyBorder="1" applyAlignment="1">
      <alignment horizontal="left"/>
    </xf>
    <xf numFmtId="164" fontId="0" fillId="3" borderId="2" xfId="0" applyNumberFormat="1" applyFont="1" applyFill="1" applyBorder="1" applyAlignment="1">
      <alignment horizontal="left"/>
    </xf>
    <xf numFmtId="164" fontId="2" fillId="3" borderId="2" xfId="0" applyNumberFormat="1" applyFont="1" applyFill="1" applyBorder="1" applyAlignment="1">
      <alignment horizontal="left"/>
    </xf>
    <xf numFmtId="0" fontId="0" fillId="3" borderId="3" xfId="0" applyFont="1" applyFill="1" applyBorder="1"/>
    <xf numFmtId="0" fontId="0" fillId="0" borderId="0" xfId="0" applyFill="1" applyAlignment="1"/>
    <xf numFmtId="0" fontId="2" fillId="0" borderId="0" xfId="0" applyFont="1" applyFill="1" applyAlignment="1">
      <alignment horizontal="left"/>
    </xf>
    <xf numFmtId="0" fontId="2" fillId="0" borderId="0" xfId="0" applyFont="1" applyAlignment="1">
      <alignment horizontal="left"/>
    </xf>
    <xf numFmtId="0" fontId="0" fillId="0" borderId="0" xfId="0" applyAlignment="1">
      <alignment horizontal="left"/>
    </xf>
    <xf numFmtId="0" fontId="0" fillId="3" borderId="2" xfId="0" applyFont="1" applyFill="1" applyBorder="1"/>
    <xf numFmtId="164" fontId="0" fillId="4" borderId="2" xfId="0" applyNumberFormat="1" applyFill="1" applyBorder="1" applyAlignment="1">
      <alignment horizontal="left"/>
    </xf>
    <xf numFmtId="0" fontId="1" fillId="5" borderId="5" xfId="0" applyFont="1" applyFill="1" applyBorder="1"/>
    <xf numFmtId="0" fontId="1" fillId="5" borderId="6" xfId="0" applyFont="1" applyFill="1" applyBorder="1"/>
    <xf numFmtId="0" fontId="1" fillId="5" borderId="7" xfId="0" applyFont="1" applyFill="1" applyBorder="1"/>
    <xf numFmtId="0" fontId="1" fillId="6" borderId="7" xfId="0" applyFont="1" applyFill="1" applyBorder="1"/>
    <xf numFmtId="0" fontId="0" fillId="3" borderId="5" xfId="0" applyFont="1" applyFill="1" applyBorder="1" applyAlignment="1">
      <alignment horizontal="left"/>
    </xf>
    <xf numFmtId="0" fontId="0" fillId="0" borderId="6" xfId="0" applyBorder="1"/>
    <xf numFmtId="0" fontId="0" fillId="0" borderId="0" xfId="0" applyFont="1"/>
    <xf numFmtId="0" fontId="0" fillId="0" borderId="6" xfId="0" applyFont="1" applyBorder="1"/>
    <xf numFmtId="0" fontId="0" fillId="0" borderId="7" xfId="0" applyFont="1" applyBorder="1"/>
    <xf numFmtId="0" fontId="0" fillId="3" borderId="8" xfId="0" applyFont="1" applyFill="1" applyBorder="1" applyAlignment="1">
      <alignment horizontal="left"/>
    </xf>
    <xf numFmtId="0" fontId="0" fillId="0" borderId="7" xfId="0" applyBorder="1"/>
    <xf numFmtId="0" fontId="0" fillId="3" borderId="8" xfId="0" applyFill="1" applyBorder="1" applyAlignment="1">
      <alignment horizontal="left"/>
    </xf>
    <xf numFmtId="0" fontId="0" fillId="0" borderId="9" xfId="0" applyBorder="1"/>
    <xf numFmtId="0" fontId="0" fillId="0" borderId="7" xfId="0" applyBorder="1" applyAlignment="1">
      <alignment horizontal="right"/>
    </xf>
    <xf numFmtId="0" fontId="0" fillId="3" borderId="8" xfId="0" applyFont="1" applyFill="1" applyBorder="1"/>
    <xf numFmtId="0" fontId="0" fillId="0" borderId="0" xfId="0" applyFill="1"/>
    <xf numFmtId="0" fontId="0" fillId="3" borderId="8" xfId="0" applyFill="1" applyBorder="1"/>
    <xf numFmtId="0" fontId="3" fillId="3" borderId="8" xfId="0" applyFont="1" applyFill="1" applyBorder="1"/>
    <xf numFmtId="0" fontId="0" fillId="0" borderId="9" xfId="0" applyFont="1" applyBorder="1"/>
    <xf numFmtId="0" fontId="0" fillId="3" borderId="10" xfId="0" applyFont="1" applyFill="1" applyBorder="1" applyAlignment="1">
      <alignment horizontal="left"/>
    </xf>
    <xf numFmtId="0" fontId="0" fillId="0" borderId="4" xfId="0" applyBorder="1"/>
    <xf numFmtId="0" fontId="2" fillId="7" borderId="12" xfId="0" applyFont="1" applyFill="1" applyBorder="1"/>
    <xf numFmtId="0" fontId="2" fillId="7" borderId="13" xfId="0" applyFont="1" applyFill="1" applyBorder="1"/>
    <xf numFmtId="0" fontId="2" fillId="7" borderId="14" xfId="0" applyFont="1" applyFill="1" applyBorder="1"/>
    <xf numFmtId="0" fontId="2" fillId="0" borderId="0" xfId="0" applyFont="1"/>
    <xf numFmtId="0" fontId="0" fillId="0" borderId="8" xfId="0" applyBorder="1" applyProtection="1">
      <protection locked="0"/>
    </xf>
    <xf numFmtId="0" fontId="0" fillId="0" borderId="7" xfId="0" applyFont="1" applyBorder="1" applyProtection="1"/>
    <xf numFmtId="0" fontId="0" fillId="0" borderId="7" xfId="0" applyBorder="1" applyProtection="1"/>
    <xf numFmtId="2" fontId="0" fillId="0" borderId="3" xfId="0" applyNumberFormat="1" applyBorder="1" applyProtection="1">
      <protection locked="0"/>
    </xf>
    <xf numFmtId="165" fontId="0" fillId="0" borderId="6" xfId="0" applyNumberFormat="1" applyBorder="1" applyProtection="1"/>
    <xf numFmtId="2" fontId="0" fillId="0" borderId="7" xfId="0" applyNumberFormat="1" applyBorder="1" applyProtection="1">
      <protection locked="0"/>
    </xf>
    <xf numFmtId="165" fontId="0" fillId="0" borderId="21" xfId="0" applyNumberFormat="1" applyBorder="1" applyProtection="1"/>
    <xf numFmtId="0" fontId="0" fillId="0" borderId="0" xfId="0" applyAlignment="1">
      <alignment vertical="center"/>
    </xf>
    <xf numFmtId="165" fontId="0" fillId="0" borderId="22" xfId="0" applyNumberFormat="1" applyBorder="1" applyProtection="1"/>
    <xf numFmtId="0" fontId="0" fillId="0" borderId="8" xfId="0" applyFont="1" applyBorder="1" applyProtection="1">
      <protection locked="0"/>
    </xf>
    <xf numFmtId="0" fontId="0" fillId="0" borderId="10" xfId="0" applyFont="1" applyBorder="1" applyProtection="1">
      <protection locked="0"/>
    </xf>
    <xf numFmtId="2" fontId="0" fillId="0" borderId="1" xfId="0" applyNumberFormat="1" applyBorder="1" applyProtection="1">
      <protection locked="0"/>
    </xf>
    <xf numFmtId="165" fontId="0" fillId="0" borderId="24" xfId="0" applyNumberFormat="1" applyBorder="1" applyProtection="1"/>
    <xf numFmtId="0" fontId="2" fillId="0" borderId="25" xfId="0" applyFont="1" applyBorder="1"/>
    <xf numFmtId="0" fontId="2" fillId="0" borderId="13" xfId="0" applyFont="1" applyBorder="1"/>
    <xf numFmtId="0" fontId="2" fillId="0" borderId="24" xfId="0" applyFont="1" applyBorder="1"/>
    <xf numFmtId="0" fontId="0" fillId="0" borderId="7" xfId="0" applyBorder="1" applyProtection="1">
      <protection locked="0"/>
    </xf>
    <xf numFmtId="2" fontId="0" fillId="0" borderId="3" xfId="0" applyNumberFormat="1" applyFill="1" applyBorder="1" applyProtection="1">
      <protection locked="0"/>
    </xf>
    <xf numFmtId="2" fontId="0" fillId="0" borderId="7" xfId="0" applyNumberFormat="1" applyFill="1" applyBorder="1" applyProtection="1">
      <protection locked="0"/>
    </xf>
    <xf numFmtId="0" fontId="0" fillId="0" borderId="8" xfId="0" applyFill="1" applyBorder="1" applyProtection="1">
      <protection locked="0"/>
    </xf>
    <xf numFmtId="0" fontId="0" fillId="0" borderId="7" xfId="0" applyFill="1" applyBorder="1" applyProtection="1">
      <protection locked="0"/>
    </xf>
    <xf numFmtId="0" fontId="0" fillId="0" borderId="10" xfId="0" applyFill="1" applyBorder="1" applyProtection="1">
      <protection locked="0"/>
    </xf>
    <xf numFmtId="0" fontId="0" fillId="0" borderId="1" xfId="0" applyFill="1" applyBorder="1" applyProtection="1">
      <protection locked="0"/>
    </xf>
    <xf numFmtId="2" fontId="0" fillId="0" borderId="1" xfId="0" applyNumberFormat="1" applyFill="1" applyBorder="1" applyProtection="1">
      <protection locked="0"/>
    </xf>
    <xf numFmtId="0" fontId="2" fillId="4" borderId="25" xfId="0" applyFont="1" applyFill="1" applyBorder="1"/>
    <xf numFmtId="0" fontId="2" fillId="4" borderId="13" xfId="0" applyFont="1" applyFill="1" applyBorder="1"/>
    <xf numFmtId="0" fontId="2" fillId="4" borderId="24" xfId="0" applyFont="1" applyFill="1" applyBorder="1"/>
    <xf numFmtId="0" fontId="0" fillId="0" borderId="1" xfId="0" applyBorder="1" applyProtection="1">
      <protection locked="0"/>
    </xf>
    <xf numFmtId="0" fontId="2" fillId="8" borderId="25" xfId="0" applyFont="1" applyFill="1" applyBorder="1"/>
    <xf numFmtId="0" fontId="2" fillId="8" borderId="13" xfId="0" applyFont="1" applyFill="1" applyBorder="1"/>
    <xf numFmtId="0" fontId="2" fillId="8" borderId="24" xfId="0" applyFont="1" applyFill="1" applyBorder="1"/>
    <xf numFmtId="0" fontId="0" fillId="0" borderId="26" xfId="0" applyBorder="1" applyProtection="1">
      <protection locked="0"/>
    </xf>
    <xf numFmtId="0" fontId="0" fillId="0" borderId="27" xfId="0" applyBorder="1" applyProtection="1">
      <protection locked="0"/>
    </xf>
    <xf numFmtId="2" fontId="0" fillId="0" borderId="27" xfId="0" applyNumberFormat="1" applyBorder="1" applyProtection="1">
      <protection locked="0"/>
    </xf>
    <xf numFmtId="0" fontId="4" fillId="3" borderId="8" xfId="0" applyFont="1" applyFill="1" applyBorder="1" applyAlignment="1">
      <alignment horizontal="left"/>
    </xf>
    <xf numFmtId="0" fontId="0" fillId="0" borderId="28" xfId="0" applyBorder="1" applyProtection="1">
      <protection locked="0"/>
    </xf>
    <xf numFmtId="0" fontId="2" fillId="0" borderId="13" xfId="0" applyFont="1" applyBorder="1" applyProtection="1">
      <protection locked="0"/>
    </xf>
    <xf numFmtId="0" fontId="2" fillId="4" borderId="13" xfId="0" applyFont="1" applyFill="1" applyBorder="1" applyProtection="1">
      <protection locked="0"/>
    </xf>
    <xf numFmtId="0" fontId="2" fillId="8" borderId="13" xfId="0" applyFont="1" applyFill="1" applyBorder="1" applyProtection="1">
      <protection locked="0"/>
    </xf>
    <xf numFmtId="0" fontId="0" fillId="0" borderId="10" xfId="0" applyBorder="1" applyProtection="1">
      <protection locked="0"/>
    </xf>
    <xf numFmtId="0" fontId="2" fillId="7" borderId="13" xfId="0" applyFont="1" applyFill="1" applyBorder="1" applyProtection="1">
      <protection locked="0"/>
    </xf>
    <xf numFmtId="0" fontId="0" fillId="0" borderId="0" xfId="0" applyProtection="1">
      <protection locked="0"/>
    </xf>
    <xf numFmtId="0" fontId="0" fillId="0" borderId="3" xfId="0" applyBorder="1" applyProtection="1">
      <protection locked="0"/>
    </xf>
    <xf numFmtId="165" fontId="0" fillId="9" borderId="21" xfId="0" applyNumberFormat="1" applyFill="1" applyBorder="1" applyProtection="1"/>
    <xf numFmtId="165" fontId="0" fillId="9" borderId="6" xfId="0" applyNumberFormat="1" applyFill="1" applyBorder="1" applyProtection="1"/>
    <xf numFmtId="165" fontId="0" fillId="0" borderId="6" xfId="0" applyNumberFormat="1" applyFill="1" applyBorder="1" applyProtection="1"/>
    <xf numFmtId="165" fontId="0" fillId="9" borderId="22" xfId="0" applyNumberFormat="1" applyFill="1" applyBorder="1" applyProtection="1"/>
    <xf numFmtId="165" fontId="0" fillId="0" borderId="21" xfId="0" applyNumberFormat="1" applyFill="1" applyBorder="1" applyProtection="1"/>
    <xf numFmtId="165" fontId="0" fillId="0" borderId="22" xfId="0" applyNumberFormat="1" applyFill="1" applyBorder="1" applyProtection="1"/>
    <xf numFmtId="0" fontId="3" fillId="4" borderId="0" xfId="0" applyFont="1" applyFill="1" applyBorder="1"/>
    <xf numFmtId="164" fontId="0" fillId="0" borderId="2" xfId="0" applyNumberFormat="1" applyFill="1" applyBorder="1" applyAlignment="1">
      <alignment horizontal="left"/>
    </xf>
    <xf numFmtId="0" fontId="0" fillId="0" borderId="2" xfId="0" applyFill="1" applyBorder="1" applyAlignment="1">
      <alignment horizontal="left"/>
    </xf>
    <xf numFmtId="0" fontId="0" fillId="4" borderId="2" xfId="0" applyFont="1" applyFill="1" applyBorder="1"/>
    <xf numFmtId="0" fontId="3" fillId="3" borderId="5" xfId="0" applyFont="1" applyFill="1" applyBorder="1"/>
    <xf numFmtId="0" fontId="0" fillId="3" borderId="10" xfId="0" applyFont="1" applyFill="1" applyBorder="1"/>
    <xf numFmtId="165" fontId="0" fillId="9" borderId="24" xfId="0" applyNumberFormat="1" applyFill="1" applyBorder="1" applyProtection="1"/>
    <xf numFmtId="0" fontId="0" fillId="4" borderId="18" xfId="0" applyFill="1" applyBorder="1" applyAlignment="1">
      <alignment horizontal="center" vertical="center" textRotation="90"/>
    </xf>
    <xf numFmtId="0" fontId="0" fillId="4" borderId="17" xfId="0" applyFill="1" applyBorder="1" applyAlignment="1">
      <alignment horizontal="center" vertical="center" textRotation="90"/>
    </xf>
    <xf numFmtId="0" fontId="0" fillId="4" borderId="23" xfId="0" applyFill="1" applyBorder="1" applyAlignment="1">
      <alignment horizontal="center" vertical="center" textRotation="90"/>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2" fontId="0" fillId="0" borderId="18" xfId="0" applyNumberFormat="1" applyBorder="1" applyAlignment="1" applyProtection="1">
      <alignment horizontal="center" vertical="center"/>
    </xf>
    <xf numFmtId="2" fontId="0" fillId="0" borderId="16" xfId="0" applyNumberFormat="1" applyBorder="1" applyAlignment="1" applyProtection="1">
      <alignment horizontal="center" vertical="center"/>
    </xf>
    <xf numFmtId="2" fontId="0" fillId="0" borderId="19" xfId="0" applyNumberFormat="1" applyBorder="1" applyAlignment="1" applyProtection="1">
      <alignment horizontal="center" vertical="center"/>
    </xf>
    <xf numFmtId="2" fontId="0" fillId="0" borderId="20" xfId="0" applyNumberFormat="1" applyBorder="1" applyAlignment="1" applyProtection="1">
      <alignment horizontal="center" vertical="center"/>
    </xf>
    <xf numFmtId="0" fontId="2" fillId="4" borderId="25" xfId="0" applyFont="1" applyFill="1" applyBorder="1" applyAlignment="1">
      <alignment horizontal="center"/>
    </xf>
    <xf numFmtId="0" fontId="2" fillId="4" borderId="14" xfId="0" applyFont="1" applyFill="1" applyBorder="1" applyAlignment="1">
      <alignment horizontal="center"/>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8" borderId="18" xfId="0" applyFill="1" applyBorder="1" applyAlignment="1">
      <alignment horizontal="center" vertical="center" textRotation="90"/>
    </xf>
    <xf numFmtId="0" fontId="0" fillId="8" borderId="17" xfId="0" applyFill="1" applyBorder="1" applyAlignment="1">
      <alignment horizontal="center" vertical="center" textRotation="90"/>
    </xf>
    <xf numFmtId="0" fontId="0" fillId="8" borderId="23" xfId="0" applyFill="1" applyBorder="1" applyAlignment="1">
      <alignment horizontal="center" vertical="center" textRotation="90"/>
    </xf>
    <xf numFmtId="0" fontId="2" fillId="8" borderId="15"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25" xfId="0" applyFont="1" applyFill="1" applyBorder="1" applyAlignment="1">
      <alignment horizontal="center"/>
    </xf>
    <xf numFmtId="0" fontId="2" fillId="8" borderId="14" xfId="0" applyFont="1" applyFill="1" applyBorder="1" applyAlignment="1">
      <alignment horizontal="center"/>
    </xf>
    <xf numFmtId="0" fontId="0" fillId="7" borderId="11" xfId="0" applyFill="1" applyBorder="1" applyAlignment="1">
      <alignment horizontal="center" vertical="center" textRotation="90"/>
    </xf>
    <xf numFmtId="0" fontId="0" fillId="7" borderId="17" xfId="0" applyFill="1" applyBorder="1" applyAlignment="1">
      <alignment horizontal="center" vertical="center" textRotation="90"/>
    </xf>
    <xf numFmtId="0" fontId="0" fillId="7" borderId="23" xfId="0" applyFill="1" applyBorder="1" applyAlignment="1">
      <alignment horizontal="center" vertical="center" textRotation="90"/>
    </xf>
    <xf numFmtId="0" fontId="2" fillId="7" borderId="15"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25" xfId="0" applyFont="1" applyFill="1" applyBorder="1" applyAlignment="1">
      <alignment horizontal="center"/>
    </xf>
    <xf numFmtId="0" fontId="2" fillId="7" borderId="14" xfId="0" applyFont="1" applyFill="1" applyBorder="1" applyAlignment="1">
      <alignment horizontal="center"/>
    </xf>
    <xf numFmtId="0" fontId="0" fillId="3" borderId="18" xfId="0" applyFill="1" applyBorder="1" applyAlignment="1">
      <alignment horizontal="center" vertical="center" textRotation="90"/>
    </xf>
    <xf numFmtId="0" fontId="0" fillId="3" borderId="17" xfId="0" applyFill="1" applyBorder="1" applyAlignment="1">
      <alignment horizontal="center" vertical="center" textRotation="90"/>
    </xf>
    <xf numFmtId="0" fontId="0" fillId="3" borderId="23" xfId="0" applyFill="1" applyBorder="1" applyAlignment="1">
      <alignment horizontal="center" vertical="center" textRotation="90"/>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5" xfId="0" applyFont="1" applyFill="1" applyBorder="1" applyAlignment="1">
      <alignment horizontal="center"/>
    </xf>
    <xf numFmtId="0" fontId="2" fillId="3" borderId="14" xfId="0" applyFont="1" applyFill="1" applyBorder="1" applyAlignment="1">
      <alignment horizontal="center"/>
    </xf>
    <xf numFmtId="0" fontId="1" fillId="2" borderId="0" xfId="0" applyFont="1" applyFill="1" applyAlignment="1">
      <alignment horizontal="center"/>
    </xf>
    <xf numFmtId="0" fontId="0" fillId="4" borderId="0" xfId="0" applyFill="1" applyAlignment="1">
      <alignment horizontal="left"/>
    </xf>
    <xf numFmtId="0" fontId="0" fillId="0" borderId="0" xfId="0" applyFill="1" applyAlignment="1">
      <alignment horizontal="left"/>
    </xf>
    <xf numFmtId="0" fontId="0" fillId="0" borderId="7" xfId="0" applyBorder="1" applyAlignment="1">
      <alignment horizontal="left"/>
    </xf>
    <xf numFmtId="0" fontId="0" fillId="0" borderId="7" xfId="0" applyBorder="1" applyAlignment="1">
      <alignment horizontal="left" wrapText="1"/>
    </xf>
    <xf numFmtId="0" fontId="3" fillId="0" borderId="8" xfId="0" applyFont="1" applyBorder="1" applyProtection="1">
      <protection locked="0"/>
    </xf>
    <xf numFmtId="0" fontId="0" fillId="10" borderId="8" xfId="0" applyFill="1" applyBorder="1" applyProtection="1">
      <protection locked="0"/>
    </xf>
  </cellXfs>
  <cellStyles count="1">
    <cellStyle name="Normal" xfId="0" builtinId="0"/>
  </cellStyles>
  <dxfs count="12">
    <dxf>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0"/>
        <name val="Calibri"/>
        <scheme val="minor"/>
      </font>
      <fill>
        <patternFill>
          <fgColor indexed="64"/>
          <bgColor rgb="FF0070C0"/>
        </patternFill>
      </fill>
    </dxf>
    <dxf>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0"/>
        <name val="Calibri"/>
        <scheme val="minor"/>
      </font>
      <fill>
        <patternFill>
          <fgColor indexed="64"/>
          <bgColor rgb="FF0070C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'R1_H2'!$L$1:$L$18</c:f>
              <c:strCache>
                <c:ptCount val="18"/>
                <c:pt idx="0">
                  <c:v>Pts</c:v>
                </c:pt>
                <c:pt idx="1">
                  <c:v>0</c:v>
                </c:pt>
                <c:pt idx="2">
                  <c:v>0</c:v>
                </c:pt>
                <c:pt idx="3">
                  <c:v>0</c:v>
                </c:pt>
                <c:pt idx="4">
                  <c:v>0</c:v>
                </c:pt>
                <c:pt idx="5">
                  <c:v>0</c:v>
                </c:pt>
                <c:pt idx="6">
                  <c:v>0</c:v>
                </c:pt>
                <c:pt idx="7">
                  <c:v>0</c:v>
                </c:pt>
                <c:pt idx="8">
                  <c:v>0</c:v>
                </c:pt>
                <c:pt idx="9">
                  <c:v>0</c:v>
                </c:pt>
                <c:pt idx="10">
                  <c:v>0</c:v>
                </c:pt>
                <c:pt idx="11">
                  <c:v>Pts</c:v>
                </c:pt>
                <c:pt idx="12">
                  <c:v>0</c:v>
                </c:pt>
                <c:pt idx="13">
                  <c:v>0</c:v>
                </c:pt>
                <c:pt idx="14">
                  <c:v>0</c:v>
                </c:pt>
                <c:pt idx="15">
                  <c:v>0</c:v>
                </c:pt>
                <c:pt idx="16">
                  <c:v>0</c:v>
                </c:pt>
                <c:pt idx="17">
                  <c:v>0</c:v>
                </c:pt>
              </c:strCache>
            </c:strRef>
          </c:tx>
          <c:cat>
            <c:multiLvlStrRef>
              <c:f>'R1_H2'!$B$19:$K$44</c:f>
              <c:multiLvlStrCache>
                <c:ptCount val="26"/>
                <c:lvl>
                  <c:pt idx="0">
                    <c:v>n/a</c:v>
                  </c:pt>
                  <c:pt idx="1">
                    <c:v>n/a</c:v>
                  </c:pt>
                  <c:pt idx="2">
                    <c:v>n/a</c:v>
                  </c:pt>
                  <c:pt idx="3">
                    <c:v>n/a</c:v>
                  </c:pt>
                  <c:pt idx="4">
                    <c:v>Lift 4</c:v>
                  </c:pt>
                  <c:pt idx="5">
                    <c:v>n/a</c:v>
                  </c:pt>
                  <c:pt idx="6">
                    <c:v>n/a</c:v>
                  </c:pt>
                  <c:pt idx="7">
                    <c:v>n/a</c:v>
                  </c:pt>
                  <c:pt idx="8">
                    <c:v>n/a</c:v>
                  </c:pt>
                  <c:pt idx="9">
                    <c:v>n/a</c:v>
                  </c:pt>
                  <c:pt idx="10">
                    <c:v>n/a</c:v>
                  </c:pt>
                  <c:pt idx="11">
                    <c:v>n/a</c:v>
                  </c:pt>
                  <c:pt idx="12">
                    <c:v>n/a</c:v>
                  </c:pt>
                  <c:pt idx="13">
                    <c:v>n/a</c:v>
                  </c:pt>
                  <c:pt idx="14">
                    <c:v>n/a</c:v>
                  </c:pt>
                  <c:pt idx="15">
                    <c:v>Lift 4</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 </c:v>
                  </c:pt>
                  <c:pt idx="5">
                    <c:v>0</c:v>
                  </c:pt>
                  <c:pt idx="6">
                    <c:v>0</c:v>
                  </c:pt>
                  <c:pt idx="7">
                    <c:v>0</c:v>
                  </c:pt>
                  <c:pt idx="8">
                    <c:v>0</c:v>
                  </c:pt>
                  <c:pt idx="9">
                    <c:v>0</c:v>
                  </c:pt>
                  <c:pt idx="10">
                    <c:v>0</c:v>
                  </c:pt>
                  <c:pt idx="11">
                    <c:v>0</c:v>
                  </c:pt>
                  <c:pt idx="12">
                    <c:v>0</c:v>
                  </c:pt>
                  <c:pt idx="13">
                    <c:v>0</c:v>
                  </c:pt>
                  <c:pt idx="14">
                    <c:v>0</c:v>
                  </c:pt>
                  <c:pt idx="15">
                    <c:v>Pts </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3</c:v>
                  </c:pt>
                  <c:pt idx="5">
                    <c:v>n/a</c:v>
                  </c:pt>
                  <c:pt idx="6">
                    <c:v>n/a</c:v>
                  </c:pt>
                  <c:pt idx="7">
                    <c:v>n/a</c:v>
                  </c:pt>
                  <c:pt idx="8">
                    <c:v>n/a</c:v>
                  </c:pt>
                  <c:pt idx="9">
                    <c:v>n/a</c:v>
                  </c:pt>
                  <c:pt idx="10">
                    <c:v>n/a</c:v>
                  </c:pt>
                  <c:pt idx="11">
                    <c:v>n/a</c:v>
                  </c:pt>
                  <c:pt idx="12">
                    <c:v>n/a</c:v>
                  </c:pt>
                  <c:pt idx="13">
                    <c:v>n/a</c:v>
                  </c:pt>
                  <c:pt idx="14">
                    <c:v>n/a</c:v>
                  </c:pt>
                  <c:pt idx="15">
                    <c:v>Lift 3</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2</c:v>
                  </c:pt>
                  <c:pt idx="5">
                    <c:v>n/a</c:v>
                  </c:pt>
                  <c:pt idx="6">
                    <c:v>n/a</c:v>
                  </c:pt>
                  <c:pt idx="7">
                    <c:v>n/a</c:v>
                  </c:pt>
                  <c:pt idx="8">
                    <c:v>n/a</c:v>
                  </c:pt>
                  <c:pt idx="9">
                    <c:v>n/a</c:v>
                  </c:pt>
                  <c:pt idx="10">
                    <c:v>n/a</c:v>
                  </c:pt>
                  <c:pt idx="11">
                    <c:v>n/a</c:v>
                  </c:pt>
                  <c:pt idx="12">
                    <c:v>n/a</c:v>
                  </c:pt>
                  <c:pt idx="13">
                    <c:v>n/a</c:v>
                  </c:pt>
                  <c:pt idx="14">
                    <c:v>n/a</c:v>
                  </c:pt>
                  <c:pt idx="15">
                    <c:v>Lift 2</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1</c:v>
                  </c:pt>
                  <c:pt idx="5">
                    <c:v>n/a</c:v>
                  </c:pt>
                  <c:pt idx="6">
                    <c:v>n/a</c:v>
                  </c:pt>
                  <c:pt idx="7">
                    <c:v>n/a</c:v>
                  </c:pt>
                  <c:pt idx="8">
                    <c:v>n/a</c:v>
                  </c:pt>
                  <c:pt idx="9">
                    <c:v>n/a</c:v>
                  </c:pt>
                  <c:pt idx="10">
                    <c:v>n/a</c:v>
                  </c:pt>
                  <c:pt idx="11">
                    <c:v>n/a</c:v>
                  </c:pt>
                  <c:pt idx="12">
                    <c:v>n/a</c:v>
                  </c:pt>
                  <c:pt idx="13">
                    <c:v>n/a</c:v>
                  </c:pt>
                  <c:pt idx="14">
                    <c:v>n/a</c:v>
                  </c:pt>
                  <c:pt idx="15">
                    <c:v>Lift 1</c:v>
                  </c:pt>
                  <c:pt idx="16">
                    <c:v>n/a</c:v>
                  </c:pt>
                  <c:pt idx="17">
                    <c:v>n/a</c:v>
                  </c:pt>
                  <c:pt idx="18">
                    <c:v>n/a</c:v>
                  </c:pt>
                  <c:pt idx="19">
                    <c:v>n/a</c:v>
                  </c:pt>
                  <c:pt idx="20">
                    <c:v>n/a</c:v>
                  </c:pt>
                  <c:pt idx="21">
                    <c:v>n/a</c:v>
                  </c:pt>
                  <c:pt idx="22">
                    <c:v>n/a</c:v>
                  </c:pt>
                  <c:pt idx="23">
                    <c:v>n/a</c:v>
                  </c:pt>
                  <c:pt idx="24">
                    <c:v>n/a</c:v>
                  </c:pt>
                  <c:pt idx="25">
                    <c:v>n/a</c:v>
                  </c:pt>
                </c:lvl>
              </c:multiLvlStrCache>
            </c:multiLvlStrRef>
          </c:cat>
          <c:val>
            <c:numRef>
              <c:f>'R1_H2'!$L$19:$L$44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'R1_H2'!$M$1:$M$18</c:f>
              <c:strCache>
                <c:ptCount val="18"/>
                <c:pt idx="0">
                  <c:v>Ded</c:v>
                </c:pt>
                <c:pt idx="11">
                  <c:v>Ded</c:v>
                </c:pt>
              </c:strCache>
            </c:strRef>
          </c:tx>
          <c:cat>
            <c:multiLvlStrRef>
              <c:f>'R1_H2'!$B$19:$K$44</c:f>
              <c:multiLvlStrCache>
                <c:ptCount val="26"/>
                <c:lvl>
                  <c:pt idx="0">
                    <c:v>n/a</c:v>
                  </c:pt>
                  <c:pt idx="1">
                    <c:v>n/a</c:v>
                  </c:pt>
                  <c:pt idx="2">
                    <c:v>n/a</c:v>
                  </c:pt>
                  <c:pt idx="3">
                    <c:v>n/a</c:v>
                  </c:pt>
                  <c:pt idx="4">
                    <c:v>Lift 4</c:v>
                  </c:pt>
                  <c:pt idx="5">
                    <c:v>n/a</c:v>
                  </c:pt>
                  <c:pt idx="6">
                    <c:v>n/a</c:v>
                  </c:pt>
                  <c:pt idx="7">
                    <c:v>n/a</c:v>
                  </c:pt>
                  <c:pt idx="8">
                    <c:v>n/a</c:v>
                  </c:pt>
                  <c:pt idx="9">
                    <c:v>n/a</c:v>
                  </c:pt>
                  <c:pt idx="10">
                    <c:v>n/a</c:v>
                  </c:pt>
                  <c:pt idx="11">
                    <c:v>n/a</c:v>
                  </c:pt>
                  <c:pt idx="12">
                    <c:v>n/a</c:v>
                  </c:pt>
                  <c:pt idx="13">
                    <c:v>n/a</c:v>
                  </c:pt>
                  <c:pt idx="14">
                    <c:v>n/a</c:v>
                  </c:pt>
                  <c:pt idx="15">
                    <c:v>Lift 4</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 </c:v>
                  </c:pt>
                  <c:pt idx="5">
                    <c:v>0</c:v>
                  </c:pt>
                  <c:pt idx="6">
                    <c:v>0</c:v>
                  </c:pt>
                  <c:pt idx="7">
                    <c:v>0</c:v>
                  </c:pt>
                  <c:pt idx="8">
                    <c:v>0</c:v>
                  </c:pt>
                  <c:pt idx="9">
                    <c:v>0</c:v>
                  </c:pt>
                  <c:pt idx="10">
                    <c:v>0</c:v>
                  </c:pt>
                  <c:pt idx="11">
                    <c:v>0</c:v>
                  </c:pt>
                  <c:pt idx="12">
                    <c:v>0</c:v>
                  </c:pt>
                  <c:pt idx="13">
                    <c:v>0</c:v>
                  </c:pt>
                  <c:pt idx="14">
                    <c:v>0</c:v>
                  </c:pt>
                  <c:pt idx="15">
                    <c:v>Pts </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3</c:v>
                  </c:pt>
                  <c:pt idx="5">
                    <c:v>n/a</c:v>
                  </c:pt>
                  <c:pt idx="6">
                    <c:v>n/a</c:v>
                  </c:pt>
                  <c:pt idx="7">
                    <c:v>n/a</c:v>
                  </c:pt>
                  <c:pt idx="8">
                    <c:v>n/a</c:v>
                  </c:pt>
                  <c:pt idx="9">
                    <c:v>n/a</c:v>
                  </c:pt>
                  <c:pt idx="10">
                    <c:v>n/a</c:v>
                  </c:pt>
                  <c:pt idx="11">
                    <c:v>n/a</c:v>
                  </c:pt>
                  <c:pt idx="12">
                    <c:v>n/a</c:v>
                  </c:pt>
                  <c:pt idx="13">
                    <c:v>n/a</c:v>
                  </c:pt>
                  <c:pt idx="14">
                    <c:v>n/a</c:v>
                  </c:pt>
                  <c:pt idx="15">
                    <c:v>Lift 3</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2</c:v>
                  </c:pt>
                  <c:pt idx="5">
                    <c:v>n/a</c:v>
                  </c:pt>
                  <c:pt idx="6">
                    <c:v>n/a</c:v>
                  </c:pt>
                  <c:pt idx="7">
                    <c:v>n/a</c:v>
                  </c:pt>
                  <c:pt idx="8">
                    <c:v>n/a</c:v>
                  </c:pt>
                  <c:pt idx="9">
                    <c:v>n/a</c:v>
                  </c:pt>
                  <c:pt idx="10">
                    <c:v>n/a</c:v>
                  </c:pt>
                  <c:pt idx="11">
                    <c:v>n/a</c:v>
                  </c:pt>
                  <c:pt idx="12">
                    <c:v>n/a</c:v>
                  </c:pt>
                  <c:pt idx="13">
                    <c:v>n/a</c:v>
                  </c:pt>
                  <c:pt idx="14">
                    <c:v>n/a</c:v>
                  </c:pt>
                  <c:pt idx="15">
                    <c:v>Lift 2</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1</c:v>
                  </c:pt>
                  <c:pt idx="5">
                    <c:v>n/a</c:v>
                  </c:pt>
                  <c:pt idx="6">
                    <c:v>n/a</c:v>
                  </c:pt>
                  <c:pt idx="7">
                    <c:v>n/a</c:v>
                  </c:pt>
                  <c:pt idx="8">
                    <c:v>n/a</c:v>
                  </c:pt>
                  <c:pt idx="9">
                    <c:v>n/a</c:v>
                  </c:pt>
                  <c:pt idx="10">
                    <c:v>n/a</c:v>
                  </c:pt>
                  <c:pt idx="11">
                    <c:v>n/a</c:v>
                  </c:pt>
                  <c:pt idx="12">
                    <c:v>n/a</c:v>
                  </c:pt>
                  <c:pt idx="13">
                    <c:v>n/a</c:v>
                  </c:pt>
                  <c:pt idx="14">
                    <c:v>n/a</c:v>
                  </c:pt>
                  <c:pt idx="15">
                    <c:v>Lift 1</c:v>
                  </c:pt>
                  <c:pt idx="16">
                    <c:v>n/a</c:v>
                  </c:pt>
                  <c:pt idx="17">
                    <c:v>n/a</c:v>
                  </c:pt>
                  <c:pt idx="18">
                    <c:v>n/a</c:v>
                  </c:pt>
                  <c:pt idx="19">
                    <c:v>n/a</c:v>
                  </c:pt>
                  <c:pt idx="20">
                    <c:v>n/a</c:v>
                  </c:pt>
                  <c:pt idx="21">
                    <c:v>n/a</c:v>
                  </c:pt>
                  <c:pt idx="22">
                    <c:v>n/a</c:v>
                  </c:pt>
                  <c:pt idx="23">
                    <c:v>n/a</c:v>
                  </c:pt>
                  <c:pt idx="24">
                    <c:v>n/a</c:v>
                  </c:pt>
                  <c:pt idx="25">
                    <c:v>n/a</c:v>
                  </c:pt>
                </c:lvl>
              </c:multiLvlStrCache>
            </c:multiLvlStrRef>
          </c:cat>
          <c:val>
            <c:numRef>
              <c:f>'R1_H2'!$M$19:$M$44</c:f>
              <c:numCache>
                <c:formatCode>General</c:formatCode>
                <c:ptCount val="26"/>
                <c:pt idx="4">
                  <c:v>0</c:v>
                </c:pt>
                <c:pt idx="15">
                  <c:v>0</c:v>
                </c:pt>
              </c:numCache>
            </c:numRef>
          </c:val>
        </c:ser>
        <c:ser>
          <c:idx val="2"/>
          <c:order val="2"/>
          <c:tx>
            <c:strRef>
              <c:f>'R1_H2'!$N$1:$N$18</c:f>
              <c:strCache>
                <c:ptCount val="18"/>
                <c:pt idx="0">
                  <c:v>Dmt</c:v>
                </c:pt>
                <c:pt idx="11">
                  <c:v>Dmt</c:v>
                </c:pt>
              </c:strCache>
            </c:strRef>
          </c:tx>
          <c:cat>
            <c:multiLvlStrRef>
              <c:f>'R1_H2'!$B$19:$K$44</c:f>
              <c:multiLvlStrCache>
                <c:ptCount val="26"/>
                <c:lvl>
                  <c:pt idx="0">
                    <c:v>n/a</c:v>
                  </c:pt>
                  <c:pt idx="1">
                    <c:v>n/a</c:v>
                  </c:pt>
                  <c:pt idx="2">
                    <c:v>n/a</c:v>
                  </c:pt>
                  <c:pt idx="3">
                    <c:v>n/a</c:v>
                  </c:pt>
                  <c:pt idx="4">
                    <c:v>Lift 4</c:v>
                  </c:pt>
                  <c:pt idx="5">
                    <c:v>n/a</c:v>
                  </c:pt>
                  <c:pt idx="6">
                    <c:v>n/a</c:v>
                  </c:pt>
                  <c:pt idx="7">
                    <c:v>n/a</c:v>
                  </c:pt>
                  <c:pt idx="8">
                    <c:v>n/a</c:v>
                  </c:pt>
                  <c:pt idx="9">
                    <c:v>n/a</c:v>
                  </c:pt>
                  <c:pt idx="10">
                    <c:v>n/a</c:v>
                  </c:pt>
                  <c:pt idx="11">
                    <c:v>n/a</c:v>
                  </c:pt>
                  <c:pt idx="12">
                    <c:v>n/a</c:v>
                  </c:pt>
                  <c:pt idx="13">
                    <c:v>n/a</c:v>
                  </c:pt>
                  <c:pt idx="14">
                    <c:v>n/a</c:v>
                  </c:pt>
                  <c:pt idx="15">
                    <c:v>Lift 4</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 </c:v>
                  </c:pt>
                  <c:pt idx="5">
                    <c:v>0</c:v>
                  </c:pt>
                  <c:pt idx="6">
                    <c:v>0</c:v>
                  </c:pt>
                  <c:pt idx="7">
                    <c:v>0</c:v>
                  </c:pt>
                  <c:pt idx="8">
                    <c:v>0</c:v>
                  </c:pt>
                  <c:pt idx="9">
                    <c:v>0</c:v>
                  </c:pt>
                  <c:pt idx="10">
                    <c:v>0</c:v>
                  </c:pt>
                  <c:pt idx="11">
                    <c:v>0</c:v>
                  </c:pt>
                  <c:pt idx="12">
                    <c:v>0</c:v>
                  </c:pt>
                  <c:pt idx="13">
                    <c:v>0</c:v>
                  </c:pt>
                  <c:pt idx="14">
                    <c:v>0</c:v>
                  </c:pt>
                  <c:pt idx="15">
                    <c:v>Pts </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3</c:v>
                  </c:pt>
                  <c:pt idx="5">
                    <c:v>n/a</c:v>
                  </c:pt>
                  <c:pt idx="6">
                    <c:v>n/a</c:v>
                  </c:pt>
                  <c:pt idx="7">
                    <c:v>n/a</c:v>
                  </c:pt>
                  <c:pt idx="8">
                    <c:v>n/a</c:v>
                  </c:pt>
                  <c:pt idx="9">
                    <c:v>n/a</c:v>
                  </c:pt>
                  <c:pt idx="10">
                    <c:v>n/a</c:v>
                  </c:pt>
                  <c:pt idx="11">
                    <c:v>n/a</c:v>
                  </c:pt>
                  <c:pt idx="12">
                    <c:v>n/a</c:v>
                  </c:pt>
                  <c:pt idx="13">
                    <c:v>n/a</c:v>
                  </c:pt>
                  <c:pt idx="14">
                    <c:v>n/a</c:v>
                  </c:pt>
                  <c:pt idx="15">
                    <c:v>Lift 3</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2</c:v>
                  </c:pt>
                  <c:pt idx="5">
                    <c:v>n/a</c:v>
                  </c:pt>
                  <c:pt idx="6">
                    <c:v>n/a</c:v>
                  </c:pt>
                  <c:pt idx="7">
                    <c:v>n/a</c:v>
                  </c:pt>
                  <c:pt idx="8">
                    <c:v>n/a</c:v>
                  </c:pt>
                  <c:pt idx="9">
                    <c:v>n/a</c:v>
                  </c:pt>
                  <c:pt idx="10">
                    <c:v>n/a</c:v>
                  </c:pt>
                  <c:pt idx="11">
                    <c:v>n/a</c:v>
                  </c:pt>
                  <c:pt idx="12">
                    <c:v>n/a</c:v>
                  </c:pt>
                  <c:pt idx="13">
                    <c:v>n/a</c:v>
                  </c:pt>
                  <c:pt idx="14">
                    <c:v>n/a</c:v>
                  </c:pt>
                  <c:pt idx="15">
                    <c:v>Lift 2</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1</c:v>
                  </c:pt>
                  <c:pt idx="5">
                    <c:v>n/a</c:v>
                  </c:pt>
                  <c:pt idx="6">
                    <c:v>n/a</c:v>
                  </c:pt>
                  <c:pt idx="7">
                    <c:v>n/a</c:v>
                  </c:pt>
                  <c:pt idx="8">
                    <c:v>n/a</c:v>
                  </c:pt>
                  <c:pt idx="9">
                    <c:v>n/a</c:v>
                  </c:pt>
                  <c:pt idx="10">
                    <c:v>n/a</c:v>
                  </c:pt>
                  <c:pt idx="11">
                    <c:v>n/a</c:v>
                  </c:pt>
                  <c:pt idx="12">
                    <c:v>n/a</c:v>
                  </c:pt>
                  <c:pt idx="13">
                    <c:v>n/a</c:v>
                  </c:pt>
                  <c:pt idx="14">
                    <c:v>n/a</c:v>
                  </c:pt>
                  <c:pt idx="15">
                    <c:v>Lift 1</c:v>
                  </c:pt>
                  <c:pt idx="16">
                    <c:v>n/a</c:v>
                  </c:pt>
                  <c:pt idx="17">
                    <c:v>n/a</c:v>
                  </c:pt>
                  <c:pt idx="18">
                    <c:v>n/a</c:v>
                  </c:pt>
                  <c:pt idx="19">
                    <c:v>n/a</c:v>
                  </c:pt>
                  <c:pt idx="20">
                    <c:v>n/a</c:v>
                  </c:pt>
                  <c:pt idx="21">
                    <c:v>n/a</c:v>
                  </c:pt>
                  <c:pt idx="22">
                    <c:v>n/a</c:v>
                  </c:pt>
                  <c:pt idx="23">
                    <c:v>n/a</c:v>
                  </c:pt>
                  <c:pt idx="24">
                    <c:v>n/a</c:v>
                  </c:pt>
                  <c:pt idx="25">
                    <c:v>n/a</c:v>
                  </c:pt>
                </c:lvl>
              </c:multiLvlStrCache>
            </c:multiLvlStrRef>
          </c:cat>
          <c:val>
            <c:numRef>
              <c:f>'R1_H2'!$N$19:$N$44</c:f>
              <c:numCache>
                <c:formatCode>General</c:formatCode>
                <c:ptCount val="26"/>
                <c:pt idx="4">
                  <c:v>0</c:v>
                </c:pt>
                <c:pt idx="15">
                  <c:v>0</c:v>
                </c:pt>
              </c:numCache>
            </c:numRef>
          </c:val>
        </c:ser>
        <c:ser>
          <c:idx val="3"/>
          <c:order val="3"/>
          <c:tx>
            <c:strRef>
              <c:f>'R1_H2'!$O$1:$O$18</c:f>
              <c:strCache>
                <c:ptCount val="18"/>
                <c:pt idx="0">
                  <c:v>Difficulty</c:v>
                </c:pt>
                <c:pt idx="1">
                  <c:v>1.3</c:v>
                </c:pt>
                <c:pt idx="2">
                  <c:v>2.1</c:v>
                </c:pt>
                <c:pt idx="3">
                  <c:v>0</c:v>
                </c:pt>
                <c:pt idx="4">
                  <c:v>1</c:v>
                </c:pt>
                <c:pt idx="5">
                  <c:v>2.4</c:v>
                </c:pt>
                <c:pt idx="6">
                  <c:v>0</c:v>
                </c:pt>
                <c:pt idx="7">
                  <c:v>0</c:v>
                </c:pt>
                <c:pt idx="8">
                  <c:v>0</c:v>
                </c:pt>
                <c:pt idx="9">
                  <c:v>0</c:v>
                </c:pt>
                <c:pt idx="10">
                  <c:v>0</c:v>
                </c:pt>
                <c:pt idx="11">
                  <c:v>Difficulty</c:v>
                </c:pt>
                <c:pt idx="12">
                  <c:v>0</c:v>
                </c:pt>
                <c:pt idx="13">
                  <c:v>0.5</c:v>
                </c:pt>
                <c:pt idx="14">
                  <c:v>0</c:v>
                </c:pt>
                <c:pt idx="15">
                  <c:v>0</c:v>
                </c:pt>
                <c:pt idx="16">
                  <c:v>0</c:v>
                </c:pt>
                <c:pt idx="17">
                  <c:v>1.4</c:v>
                </c:pt>
              </c:strCache>
            </c:strRef>
          </c:tx>
          <c:cat>
            <c:multiLvlStrRef>
              <c:f>'R1_H2'!$B$19:$K$44</c:f>
              <c:multiLvlStrCache>
                <c:ptCount val="26"/>
                <c:lvl>
                  <c:pt idx="0">
                    <c:v>n/a</c:v>
                  </c:pt>
                  <c:pt idx="1">
                    <c:v>n/a</c:v>
                  </c:pt>
                  <c:pt idx="2">
                    <c:v>n/a</c:v>
                  </c:pt>
                  <c:pt idx="3">
                    <c:v>n/a</c:v>
                  </c:pt>
                  <c:pt idx="4">
                    <c:v>Lift 4</c:v>
                  </c:pt>
                  <c:pt idx="5">
                    <c:v>n/a</c:v>
                  </c:pt>
                  <c:pt idx="6">
                    <c:v>n/a</c:v>
                  </c:pt>
                  <c:pt idx="7">
                    <c:v>n/a</c:v>
                  </c:pt>
                  <c:pt idx="8">
                    <c:v>n/a</c:v>
                  </c:pt>
                  <c:pt idx="9">
                    <c:v>n/a</c:v>
                  </c:pt>
                  <c:pt idx="10">
                    <c:v>n/a</c:v>
                  </c:pt>
                  <c:pt idx="11">
                    <c:v>n/a</c:v>
                  </c:pt>
                  <c:pt idx="12">
                    <c:v>n/a</c:v>
                  </c:pt>
                  <c:pt idx="13">
                    <c:v>n/a</c:v>
                  </c:pt>
                  <c:pt idx="14">
                    <c:v>n/a</c:v>
                  </c:pt>
                  <c:pt idx="15">
                    <c:v>Lift 4</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 </c:v>
                  </c:pt>
                  <c:pt idx="5">
                    <c:v>0</c:v>
                  </c:pt>
                  <c:pt idx="6">
                    <c:v>0</c:v>
                  </c:pt>
                  <c:pt idx="7">
                    <c:v>0</c:v>
                  </c:pt>
                  <c:pt idx="8">
                    <c:v>0</c:v>
                  </c:pt>
                  <c:pt idx="9">
                    <c:v>0</c:v>
                  </c:pt>
                  <c:pt idx="10">
                    <c:v>0</c:v>
                  </c:pt>
                  <c:pt idx="11">
                    <c:v>0</c:v>
                  </c:pt>
                  <c:pt idx="12">
                    <c:v>0</c:v>
                  </c:pt>
                  <c:pt idx="13">
                    <c:v>0</c:v>
                  </c:pt>
                  <c:pt idx="14">
                    <c:v>0</c:v>
                  </c:pt>
                  <c:pt idx="15">
                    <c:v>Pts </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3</c:v>
                  </c:pt>
                  <c:pt idx="5">
                    <c:v>n/a</c:v>
                  </c:pt>
                  <c:pt idx="6">
                    <c:v>n/a</c:v>
                  </c:pt>
                  <c:pt idx="7">
                    <c:v>n/a</c:v>
                  </c:pt>
                  <c:pt idx="8">
                    <c:v>n/a</c:v>
                  </c:pt>
                  <c:pt idx="9">
                    <c:v>n/a</c:v>
                  </c:pt>
                  <c:pt idx="10">
                    <c:v>n/a</c:v>
                  </c:pt>
                  <c:pt idx="11">
                    <c:v>n/a</c:v>
                  </c:pt>
                  <c:pt idx="12">
                    <c:v>n/a</c:v>
                  </c:pt>
                  <c:pt idx="13">
                    <c:v>n/a</c:v>
                  </c:pt>
                  <c:pt idx="14">
                    <c:v>n/a</c:v>
                  </c:pt>
                  <c:pt idx="15">
                    <c:v>Lift 3</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2</c:v>
                  </c:pt>
                  <c:pt idx="5">
                    <c:v>n/a</c:v>
                  </c:pt>
                  <c:pt idx="6">
                    <c:v>n/a</c:v>
                  </c:pt>
                  <c:pt idx="7">
                    <c:v>n/a</c:v>
                  </c:pt>
                  <c:pt idx="8">
                    <c:v>n/a</c:v>
                  </c:pt>
                  <c:pt idx="9">
                    <c:v>n/a</c:v>
                  </c:pt>
                  <c:pt idx="10">
                    <c:v>n/a</c:v>
                  </c:pt>
                  <c:pt idx="11">
                    <c:v>n/a</c:v>
                  </c:pt>
                  <c:pt idx="12">
                    <c:v>n/a</c:v>
                  </c:pt>
                  <c:pt idx="13">
                    <c:v>n/a</c:v>
                  </c:pt>
                  <c:pt idx="14">
                    <c:v>n/a</c:v>
                  </c:pt>
                  <c:pt idx="15">
                    <c:v>Lift 2</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1</c:v>
                  </c:pt>
                  <c:pt idx="5">
                    <c:v>n/a</c:v>
                  </c:pt>
                  <c:pt idx="6">
                    <c:v>n/a</c:v>
                  </c:pt>
                  <c:pt idx="7">
                    <c:v>n/a</c:v>
                  </c:pt>
                  <c:pt idx="8">
                    <c:v>n/a</c:v>
                  </c:pt>
                  <c:pt idx="9">
                    <c:v>n/a</c:v>
                  </c:pt>
                  <c:pt idx="10">
                    <c:v>n/a</c:v>
                  </c:pt>
                  <c:pt idx="11">
                    <c:v>n/a</c:v>
                  </c:pt>
                  <c:pt idx="12">
                    <c:v>n/a</c:v>
                  </c:pt>
                  <c:pt idx="13">
                    <c:v>n/a</c:v>
                  </c:pt>
                  <c:pt idx="14">
                    <c:v>n/a</c:v>
                  </c:pt>
                  <c:pt idx="15">
                    <c:v>Lift 1</c:v>
                  </c:pt>
                  <c:pt idx="16">
                    <c:v>n/a</c:v>
                  </c:pt>
                  <c:pt idx="17">
                    <c:v>n/a</c:v>
                  </c:pt>
                  <c:pt idx="18">
                    <c:v>n/a</c:v>
                  </c:pt>
                  <c:pt idx="19">
                    <c:v>n/a</c:v>
                  </c:pt>
                  <c:pt idx="20">
                    <c:v>n/a</c:v>
                  </c:pt>
                  <c:pt idx="21">
                    <c:v>n/a</c:v>
                  </c:pt>
                  <c:pt idx="22">
                    <c:v>n/a</c:v>
                  </c:pt>
                  <c:pt idx="23">
                    <c:v>n/a</c:v>
                  </c:pt>
                  <c:pt idx="24">
                    <c:v>n/a</c:v>
                  </c:pt>
                  <c:pt idx="25">
                    <c:v>n/a</c:v>
                  </c:pt>
                </c:lvl>
              </c:multiLvlStrCache>
            </c:multiLvlStrRef>
          </c:cat>
          <c:val>
            <c:numRef>
              <c:f>'R1_H2'!$O$19:$O$44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strRef>
              <c:f>'R1_H2'!$P$1:$P$18</c:f>
              <c:strCache>
                <c:ptCount val="18"/>
                <c:pt idx="0">
                  <c:v>SURF 1</c:v>
                </c:pt>
                <c:pt idx="1">
                  <c:v>2.50</c:v>
                </c:pt>
                <c:pt idx="2">
                  <c:v>7.00</c:v>
                </c:pt>
                <c:pt idx="3">
                  <c:v>0.50</c:v>
                </c:pt>
                <c:pt idx="4">
                  <c:v>3.50</c:v>
                </c:pt>
                <c:pt idx="5">
                  <c:v>3.50</c:v>
                </c:pt>
                <c:pt idx="6">
                  <c:v>4.00</c:v>
                </c:pt>
                <c:pt idx="7">
                  <c:v>0.50</c:v>
                </c:pt>
                <c:pt idx="11">
                  <c:v>SURF 1 </c:v>
                </c:pt>
                <c:pt idx="12">
                  <c:v>1.00</c:v>
                </c:pt>
                <c:pt idx="13">
                  <c:v>4.00</c:v>
                </c:pt>
                <c:pt idx="14">
                  <c:v>1.50</c:v>
                </c:pt>
                <c:pt idx="15">
                  <c:v>2.00</c:v>
                </c:pt>
                <c:pt idx="16">
                  <c:v>1.50</c:v>
                </c:pt>
                <c:pt idx="17">
                  <c:v>4.00</c:v>
                </c:pt>
              </c:strCache>
            </c:strRef>
          </c:tx>
          <c:cat>
            <c:multiLvlStrRef>
              <c:f>'R1_H2'!$B$19:$K$44</c:f>
              <c:multiLvlStrCache>
                <c:ptCount val="26"/>
                <c:lvl>
                  <c:pt idx="0">
                    <c:v>n/a</c:v>
                  </c:pt>
                  <c:pt idx="1">
                    <c:v>n/a</c:v>
                  </c:pt>
                  <c:pt idx="2">
                    <c:v>n/a</c:v>
                  </c:pt>
                  <c:pt idx="3">
                    <c:v>n/a</c:v>
                  </c:pt>
                  <c:pt idx="4">
                    <c:v>Lift 4</c:v>
                  </c:pt>
                  <c:pt idx="5">
                    <c:v>n/a</c:v>
                  </c:pt>
                  <c:pt idx="6">
                    <c:v>n/a</c:v>
                  </c:pt>
                  <c:pt idx="7">
                    <c:v>n/a</c:v>
                  </c:pt>
                  <c:pt idx="8">
                    <c:v>n/a</c:v>
                  </c:pt>
                  <c:pt idx="9">
                    <c:v>n/a</c:v>
                  </c:pt>
                  <c:pt idx="10">
                    <c:v>n/a</c:v>
                  </c:pt>
                  <c:pt idx="11">
                    <c:v>n/a</c:v>
                  </c:pt>
                  <c:pt idx="12">
                    <c:v>n/a</c:v>
                  </c:pt>
                  <c:pt idx="13">
                    <c:v>n/a</c:v>
                  </c:pt>
                  <c:pt idx="14">
                    <c:v>n/a</c:v>
                  </c:pt>
                  <c:pt idx="15">
                    <c:v>Lift 4</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 </c:v>
                  </c:pt>
                  <c:pt idx="5">
                    <c:v>0</c:v>
                  </c:pt>
                  <c:pt idx="6">
                    <c:v>0</c:v>
                  </c:pt>
                  <c:pt idx="7">
                    <c:v>0</c:v>
                  </c:pt>
                  <c:pt idx="8">
                    <c:v>0</c:v>
                  </c:pt>
                  <c:pt idx="9">
                    <c:v>0</c:v>
                  </c:pt>
                  <c:pt idx="10">
                    <c:v>0</c:v>
                  </c:pt>
                  <c:pt idx="11">
                    <c:v>0</c:v>
                  </c:pt>
                  <c:pt idx="12">
                    <c:v>0</c:v>
                  </c:pt>
                  <c:pt idx="13">
                    <c:v>0</c:v>
                  </c:pt>
                  <c:pt idx="14">
                    <c:v>0</c:v>
                  </c:pt>
                  <c:pt idx="15">
                    <c:v>Pts </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3</c:v>
                  </c:pt>
                  <c:pt idx="5">
                    <c:v>n/a</c:v>
                  </c:pt>
                  <c:pt idx="6">
                    <c:v>n/a</c:v>
                  </c:pt>
                  <c:pt idx="7">
                    <c:v>n/a</c:v>
                  </c:pt>
                  <c:pt idx="8">
                    <c:v>n/a</c:v>
                  </c:pt>
                  <c:pt idx="9">
                    <c:v>n/a</c:v>
                  </c:pt>
                  <c:pt idx="10">
                    <c:v>n/a</c:v>
                  </c:pt>
                  <c:pt idx="11">
                    <c:v>n/a</c:v>
                  </c:pt>
                  <c:pt idx="12">
                    <c:v>n/a</c:v>
                  </c:pt>
                  <c:pt idx="13">
                    <c:v>n/a</c:v>
                  </c:pt>
                  <c:pt idx="14">
                    <c:v>n/a</c:v>
                  </c:pt>
                  <c:pt idx="15">
                    <c:v>Lift 3</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2</c:v>
                  </c:pt>
                  <c:pt idx="5">
                    <c:v>n/a</c:v>
                  </c:pt>
                  <c:pt idx="6">
                    <c:v>n/a</c:v>
                  </c:pt>
                  <c:pt idx="7">
                    <c:v>n/a</c:v>
                  </c:pt>
                  <c:pt idx="8">
                    <c:v>n/a</c:v>
                  </c:pt>
                  <c:pt idx="9">
                    <c:v>n/a</c:v>
                  </c:pt>
                  <c:pt idx="10">
                    <c:v>n/a</c:v>
                  </c:pt>
                  <c:pt idx="11">
                    <c:v>n/a</c:v>
                  </c:pt>
                  <c:pt idx="12">
                    <c:v>n/a</c:v>
                  </c:pt>
                  <c:pt idx="13">
                    <c:v>n/a</c:v>
                  </c:pt>
                  <c:pt idx="14">
                    <c:v>n/a</c:v>
                  </c:pt>
                  <c:pt idx="15">
                    <c:v>Lift 2</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1</c:v>
                  </c:pt>
                  <c:pt idx="5">
                    <c:v>n/a</c:v>
                  </c:pt>
                  <c:pt idx="6">
                    <c:v>n/a</c:v>
                  </c:pt>
                  <c:pt idx="7">
                    <c:v>n/a</c:v>
                  </c:pt>
                  <c:pt idx="8">
                    <c:v>n/a</c:v>
                  </c:pt>
                  <c:pt idx="9">
                    <c:v>n/a</c:v>
                  </c:pt>
                  <c:pt idx="10">
                    <c:v>n/a</c:v>
                  </c:pt>
                  <c:pt idx="11">
                    <c:v>n/a</c:v>
                  </c:pt>
                  <c:pt idx="12">
                    <c:v>n/a</c:v>
                  </c:pt>
                  <c:pt idx="13">
                    <c:v>n/a</c:v>
                  </c:pt>
                  <c:pt idx="14">
                    <c:v>n/a</c:v>
                  </c:pt>
                  <c:pt idx="15">
                    <c:v>Lift 1</c:v>
                  </c:pt>
                  <c:pt idx="16">
                    <c:v>n/a</c:v>
                  </c:pt>
                  <c:pt idx="17">
                    <c:v>n/a</c:v>
                  </c:pt>
                  <c:pt idx="18">
                    <c:v>n/a</c:v>
                  </c:pt>
                  <c:pt idx="19">
                    <c:v>n/a</c:v>
                  </c:pt>
                  <c:pt idx="20">
                    <c:v>n/a</c:v>
                  </c:pt>
                  <c:pt idx="21">
                    <c:v>n/a</c:v>
                  </c:pt>
                  <c:pt idx="22">
                    <c:v>n/a</c:v>
                  </c:pt>
                  <c:pt idx="23">
                    <c:v>n/a</c:v>
                  </c:pt>
                  <c:pt idx="24">
                    <c:v>n/a</c:v>
                  </c:pt>
                  <c:pt idx="25">
                    <c:v>n/a</c:v>
                  </c:pt>
                </c:lvl>
              </c:multiLvlStrCache>
            </c:multiLvlStrRef>
          </c:cat>
          <c:val>
            <c:numRef>
              <c:f>'R1_H2'!$P$19:$P$44</c:f>
              <c:numCache>
                <c:formatCode>0.00</c:formatCode>
                <c:ptCount val="26"/>
                <c:pt idx="4" formatCode="General">
                  <c:v>0</c:v>
                </c:pt>
                <c:pt idx="15" formatCode="General">
                  <c:v>0</c:v>
                </c:pt>
              </c:numCache>
            </c:numRef>
          </c:val>
        </c:ser>
        <c:ser>
          <c:idx val="5"/>
          <c:order val="5"/>
          <c:tx>
            <c:strRef>
              <c:f>'R1_H2'!$Q$1:$Q$18</c:f>
              <c:strCache>
                <c:ptCount val="18"/>
                <c:pt idx="0">
                  <c:v>SURF 2</c:v>
                </c:pt>
                <c:pt idx="1">
                  <c:v>2.00</c:v>
                </c:pt>
                <c:pt idx="2">
                  <c:v>6.00</c:v>
                </c:pt>
                <c:pt idx="3">
                  <c:v>0.50</c:v>
                </c:pt>
                <c:pt idx="4">
                  <c:v>8.50</c:v>
                </c:pt>
                <c:pt idx="5">
                  <c:v>5.00</c:v>
                </c:pt>
                <c:pt idx="6">
                  <c:v>3.50</c:v>
                </c:pt>
                <c:pt idx="7">
                  <c:v>0.50</c:v>
                </c:pt>
                <c:pt idx="11">
                  <c:v>SURF 2</c:v>
                </c:pt>
                <c:pt idx="12">
                  <c:v>0.50</c:v>
                </c:pt>
                <c:pt idx="13">
                  <c:v>7.50</c:v>
                </c:pt>
                <c:pt idx="14">
                  <c:v>1.00</c:v>
                </c:pt>
                <c:pt idx="15">
                  <c:v>3.00</c:v>
                </c:pt>
                <c:pt idx="16">
                  <c:v>2.00</c:v>
                </c:pt>
                <c:pt idx="17">
                  <c:v>6.00</c:v>
                </c:pt>
              </c:strCache>
            </c:strRef>
          </c:tx>
          <c:cat>
            <c:multiLvlStrRef>
              <c:f>'R1_H2'!$B$19:$K$44</c:f>
              <c:multiLvlStrCache>
                <c:ptCount val="26"/>
                <c:lvl>
                  <c:pt idx="0">
                    <c:v>n/a</c:v>
                  </c:pt>
                  <c:pt idx="1">
                    <c:v>n/a</c:v>
                  </c:pt>
                  <c:pt idx="2">
                    <c:v>n/a</c:v>
                  </c:pt>
                  <c:pt idx="3">
                    <c:v>n/a</c:v>
                  </c:pt>
                  <c:pt idx="4">
                    <c:v>Lift 4</c:v>
                  </c:pt>
                  <c:pt idx="5">
                    <c:v>n/a</c:v>
                  </c:pt>
                  <c:pt idx="6">
                    <c:v>n/a</c:v>
                  </c:pt>
                  <c:pt idx="7">
                    <c:v>n/a</c:v>
                  </c:pt>
                  <c:pt idx="8">
                    <c:v>n/a</c:v>
                  </c:pt>
                  <c:pt idx="9">
                    <c:v>n/a</c:v>
                  </c:pt>
                  <c:pt idx="10">
                    <c:v>n/a</c:v>
                  </c:pt>
                  <c:pt idx="11">
                    <c:v>n/a</c:v>
                  </c:pt>
                  <c:pt idx="12">
                    <c:v>n/a</c:v>
                  </c:pt>
                  <c:pt idx="13">
                    <c:v>n/a</c:v>
                  </c:pt>
                  <c:pt idx="14">
                    <c:v>n/a</c:v>
                  </c:pt>
                  <c:pt idx="15">
                    <c:v>Lift 4</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 </c:v>
                  </c:pt>
                  <c:pt idx="5">
                    <c:v>0</c:v>
                  </c:pt>
                  <c:pt idx="6">
                    <c:v>0</c:v>
                  </c:pt>
                  <c:pt idx="7">
                    <c:v>0</c:v>
                  </c:pt>
                  <c:pt idx="8">
                    <c:v>0</c:v>
                  </c:pt>
                  <c:pt idx="9">
                    <c:v>0</c:v>
                  </c:pt>
                  <c:pt idx="10">
                    <c:v>0</c:v>
                  </c:pt>
                  <c:pt idx="11">
                    <c:v>0</c:v>
                  </c:pt>
                  <c:pt idx="12">
                    <c:v>0</c:v>
                  </c:pt>
                  <c:pt idx="13">
                    <c:v>0</c:v>
                  </c:pt>
                  <c:pt idx="14">
                    <c:v>0</c:v>
                  </c:pt>
                  <c:pt idx="15">
                    <c:v>Pts </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3</c:v>
                  </c:pt>
                  <c:pt idx="5">
                    <c:v>n/a</c:v>
                  </c:pt>
                  <c:pt idx="6">
                    <c:v>n/a</c:v>
                  </c:pt>
                  <c:pt idx="7">
                    <c:v>n/a</c:v>
                  </c:pt>
                  <c:pt idx="8">
                    <c:v>n/a</c:v>
                  </c:pt>
                  <c:pt idx="9">
                    <c:v>n/a</c:v>
                  </c:pt>
                  <c:pt idx="10">
                    <c:v>n/a</c:v>
                  </c:pt>
                  <c:pt idx="11">
                    <c:v>n/a</c:v>
                  </c:pt>
                  <c:pt idx="12">
                    <c:v>n/a</c:v>
                  </c:pt>
                  <c:pt idx="13">
                    <c:v>n/a</c:v>
                  </c:pt>
                  <c:pt idx="14">
                    <c:v>n/a</c:v>
                  </c:pt>
                  <c:pt idx="15">
                    <c:v>Lift 3</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2</c:v>
                  </c:pt>
                  <c:pt idx="5">
                    <c:v>n/a</c:v>
                  </c:pt>
                  <c:pt idx="6">
                    <c:v>n/a</c:v>
                  </c:pt>
                  <c:pt idx="7">
                    <c:v>n/a</c:v>
                  </c:pt>
                  <c:pt idx="8">
                    <c:v>n/a</c:v>
                  </c:pt>
                  <c:pt idx="9">
                    <c:v>n/a</c:v>
                  </c:pt>
                  <c:pt idx="10">
                    <c:v>n/a</c:v>
                  </c:pt>
                  <c:pt idx="11">
                    <c:v>n/a</c:v>
                  </c:pt>
                  <c:pt idx="12">
                    <c:v>n/a</c:v>
                  </c:pt>
                  <c:pt idx="13">
                    <c:v>n/a</c:v>
                  </c:pt>
                  <c:pt idx="14">
                    <c:v>n/a</c:v>
                  </c:pt>
                  <c:pt idx="15">
                    <c:v>Lift 2</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1</c:v>
                  </c:pt>
                  <c:pt idx="5">
                    <c:v>n/a</c:v>
                  </c:pt>
                  <c:pt idx="6">
                    <c:v>n/a</c:v>
                  </c:pt>
                  <c:pt idx="7">
                    <c:v>n/a</c:v>
                  </c:pt>
                  <c:pt idx="8">
                    <c:v>n/a</c:v>
                  </c:pt>
                  <c:pt idx="9">
                    <c:v>n/a</c:v>
                  </c:pt>
                  <c:pt idx="10">
                    <c:v>n/a</c:v>
                  </c:pt>
                  <c:pt idx="11">
                    <c:v>n/a</c:v>
                  </c:pt>
                  <c:pt idx="12">
                    <c:v>n/a</c:v>
                  </c:pt>
                  <c:pt idx="13">
                    <c:v>n/a</c:v>
                  </c:pt>
                  <c:pt idx="14">
                    <c:v>n/a</c:v>
                  </c:pt>
                  <c:pt idx="15">
                    <c:v>Lift 1</c:v>
                  </c:pt>
                  <c:pt idx="16">
                    <c:v>n/a</c:v>
                  </c:pt>
                  <c:pt idx="17">
                    <c:v>n/a</c:v>
                  </c:pt>
                  <c:pt idx="18">
                    <c:v>n/a</c:v>
                  </c:pt>
                  <c:pt idx="19">
                    <c:v>n/a</c:v>
                  </c:pt>
                  <c:pt idx="20">
                    <c:v>n/a</c:v>
                  </c:pt>
                  <c:pt idx="21">
                    <c:v>n/a</c:v>
                  </c:pt>
                  <c:pt idx="22">
                    <c:v>n/a</c:v>
                  </c:pt>
                  <c:pt idx="23">
                    <c:v>n/a</c:v>
                  </c:pt>
                  <c:pt idx="24">
                    <c:v>n/a</c:v>
                  </c:pt>
                  <c:pt idx="25">
                    <c:v>n/a</c:v>
                  </c:pt>
                </c:lvl>
              </c:multiLvlStrCache>
            </c:multiLvlStrRef>
          </c:cat>
          <c:val>
            <c:numRef>
              <c:f>'R1_H2'!$Q$19:$Q$44</c:f>
              <c:numCache>
                <c:formatCode>0.00</c:formatCode>
                <c:ptCount val="26"/>
                <c:pt idx="4" formatCode="General">
                  <c:v>0</c:v>
                </c:pt>
                <c:pt idx="15" formatCode="General">
                  <c:v>0</c:v>
                </c:pt>
              </c:numCache>
            </c:numRef>
          </c:val>
        </c:ser>
        <c:ser>
          <c:idx val="6"/>
          <c:order val="6"/>
          <c:tx>
            <c:strRef>
              <c:f>'R1_H2'!$R$1:$R$18</c:f>
              <c:strCache>
                <c:ptCount val="18"/>
                <c:pt idx="0">
                  <c:v>SURF 3</c:v>
                </c:pt>
                <c:pt idx="1">
                  <c:v>2.00</c:v>
                </c:pt>
                <c:pt idx="2">
                  <c:v>6.00</c:v>
                </c:pt>
                <c:pt idx="3">
                  <c:v>1.00</c:v>
                </c:pt>
                <c:pt idx="4">
                  <c:v>8.00</c:v>
                </c:pt>
                <c:pt idx="5">
                  <c:v>4.00</c:v>
                </c:pt>
                <c:pt idx="6">
                  <c:v>4.50</c:v>
                </c:pt>
                <c:pt idx="7">
                  <c:v>0.50</c:v>
                </c:pt>
                <c:pt idx="11">
                  <c:v>SURF 3</c:v>
                </c:pt>
                <c:pt idx="12">
                  <c:v>1.00</c:v>
                </c:pt>
                <c:pt idx="13">
                  <c:v>7.00</c:v>
                </c:pt>
                <c:pt idx="14">
                  <c:v>1.50</c:v>
                </c:pt>
                <c:pt idx="15">
                  <c:v>2.00</c:v>
                </c:pt>
                <c:pt idx="16">
                  <c:v>2.00</c:v>
                </c:pt>
                <c:pt idx="17">
                  <c:v>6.00</c:v>
                </c:pt>
              </c:strCache>
            </c:strRef>
          </c:tx>
          <c:cat>
            <c:multiLvlStrRef>
              <c:f>'R1_H2'!$B$19:$K$44</c:f>
              <c:multiLvlStrCache>
                <c:ptCount val="26"/>
                <c:lvl>
                  <c:pt idx="0">
                    <c:v>n/a</c:v>
                  </c:pt>
                  <c:pt idx="1">
                    <c:v>n/a</c:v>
                  </c:pt>
                  <c:pt idx="2">
                    <c:v>n/a</c:v>
                  </c:pt>
                  <c:pt idx="3">
                    <c:v>n/a</c:v>
                  </c:pt>
                  <c:pt idx="4">
                    <c:v>Lift 4</c:v>
                  </c:pt>
                  <c:pt idx="5">
                    <c:v>n/a</c:v>
                  </c:pt>
                  <c:pt idx="6">
                    <c:v>n/a</c:v>
                  </c:pt>
                  <c:pt idx="7">
                    <c:v>n/a</c:v>
                  </c:pt>
                  <c:pt idx="8">
                    <c:v>n/a</c:v>
                  </c:pt>
                  <c:pt idx="9">
                    <c:v>n/a</c:v>
                  </c:pt>
                  <c:pt idx="10">
                    <c:v>n/a</c:v>
                  </c:pt>
                  <c:pt idx="11">
                    <c:v>n/a</c:v>
                  </c:pt>
                  <c:pt idx="12">
                    <c:v>n/a</c:v>
                  </c:pt>
                  <c:pt idx="13">
                    <c:v>n/a</c:v>
                  </c:pt>
                  <c:pt idx="14">
                    <c:v>n/a</c:v>
                  </c:pt>
                  <c:pt idx="15">
                    <c:v>Lift 4</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 </c:v>
                  </c:pt>
                  <c:pt idx="5">
                    <c:v>0</c:v>
                  </c:pt>
                  <c:pt idx="6">
                    <c:v>0</c:v>
                  </c:pt>
                  <c:pt idx="7">
                    <c:v>0</c:v>
                  </c:pt>
                  <c:pt idx="8">
                    <c:v>0</c:v>
                  </c:pt>
                  <c:pt idx="9">
                    <c:v>0</c:v>
                  </c:pt>
                  <c:pt idx="10">
                    <c:v>0</c:v>
                  </c:pt>
                  <c:pt idx="11">
                    <c:v>0</c:v>
                  </c:pt>
                  <c:pt idx="12">
                    <c:v>0</c:v>
                  </c:pt>
                  <c:pt idx="13">
                    <c:v>0</c:v>
                  </c:pt>
                  <c:pt idx="14">
                    <c:v>0</c:v>
                  </c:pt>
                  <c:pt idx="15">
                    <c:v>Pts </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3</c:v>
                  </c:pt>
                  <c:pt idx="5">
                    <c:v>n/a</c:v>
                  </c:pt>
                  <c:pt idx="6">
                    <c:v>n/a</c:v>
                  </c:pt>
                  <c:pt idx="7">
                    <c:v>n/a</c:v>
                  </c:pt>
                  <c:pt idx="8">
                    <c:v>n/a</c:v>
                  </c:pt>
                  <c:pt idx="9">
                    <c:v>n/a</c:v>
                  </c:pt>
                  <c:pt idx="10">
                    <c:v>n/a</c:v>
                  </c:pt>
                  <c:pt idx="11">
                    <c:v>n/a</c:v>
                  </c:pt>
                  <c:pt idx="12">
                    <c:v>n/a</c:v>
                  </c:pt>
                  <c:pt idx="13">
                    <c:v>n/a</c:v>
                  </c:pt>
                  <c:pt idx="14">
                    <c:v>n/a</c:v>
                  </c:pt>
                  <c:pt idx="15">
                    <c:v>Lift 3</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2</c:v>
                  </c:pt>
                  <c:pt idx="5">
                    <c:v>n/a</c:v>
                  </c:pt>
                  <c:pt idx="6">
                    <c:v>n/a</c:v>
                  </c:pt>
                  <c:pt idx="7">
                    <c:v>n/a</c:v>
                  </c:pt>
                  <c:pt idx="8">
                    <c:v>n/a</c:v>
                  </c:pt>
                  <c:pt idx="9">
                    <c:v>n/a</c:v>
                  </c:pt>
                  <c:pt idx="10">
                    <c:v>n/a</c:v>
                  </c:pt>
                  <c:pt idx="11">
                    <c:v>n/a</c:v>
                  </c:pt>
                  <c:pt idx="12">
                    <c:v>n/a</c:v>
                  </c:pt>
                  <c:pt idx="13">
                    <c:v>n/a</c:v>
                  </c:pt>
                  <c:pt idx="14">
                    <c:v>n/a</c:v>
                  </c:pt>
                  <c:pt idx="15">
                    <c:v>Lift 2</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1</c:v>
                  </c:pt>
                  <c:pt idx="5">
                    <c:v>n/a</c:v>
                  </c:pt>
                  <c:pt idx="6">
                    <c:v>n/a</c:v>
                  </c:pt>
                  <c:pt idx="7">
                    <c:v>n/a</c:v>
                  </c:pt>
                  <c:pt idx="8">
                    <c:v>n/a</c:v>
                  </c:pt>
                  <c:pt idx="9">
                    <c:v>n/a</c:v>
                  </c:pt>
                  <c:pt idx="10">
                    <c:v>n/a</c:v>
                  </c:pt>
                  <c:pt idx="11">
                    <c:v>n/a</c:v>
                  </c:pt>
                  <c:pt idx="12">
                    <c:v>n/a</c:v>
                  </c:pt>
                  <c:pt idx="13">
                    <c:v>n/a</c:v>
                  </c:pt>
                  <c:pt idx="14">
                    <c:v>n/a</c:v>
                  </c:pt>
                  <c:pt idx="15">
                    <c:v>Lift 1</c:v>
                  </c:pt>
                  <c:pt idx="16">
                    <c:v>n/a</c:v>
                  </c:pt>
                  <c:pt idx="17">
                    <c:v>n/a</c:v>
                  </c:pt>
                  <c:pt idx="18">
                    <c:v>n/a</c:v>
                  </c:pt>
                  <c:pt idx="19">
                    <c:v>n/a</c:v>
                  </c:pt>
                  <c:pt idx="20">
                    <c:v>n/a</c:v>
                  </c:pt>
                  <c:pt idx="21">
                    <c:v>n/a</c:v>
                  </c:pt>
                  <c:pt idx="22">
                    <c:v>n/a</c:v>
                  </c:pt>
                  <c:pt idx="23">
                    <c:v>n/a</c:v>
                  </c:pt>
                  <c:pt idx="24">
                    <c:v>n/a</c:v>
                  </c:pt>
                  <c:pt idx="25">
                    <c:v>n/a</c:v>
                  </c:pt>
                </c:lvl>
              </c:multiLvlStrCache>
            </c:multiLvlStrRef>
          </c:cat>
          <c:val>
            <c:numRef>
              <c:f>'R1_H2'!$R$19:$R$44</c:f>
              <c:numCache>
                <c:formatCode>0.00</c:formatCode>
                <c:ptCount val="26"/>
                <c:pt idx="4" formatCode="General">
                  <c:v>0</c:v>
                </c:pt>
                <c:pt idx="15" formatCode="General">
                  <c:v>0</c:v>
                </c:pt>
              </c:numCache>
            </c:numRef>
          </c:val>
        </c:ser>
        <c:ser>
          <c:idx val="7"/>
          <c:order val="7"/>
          <c:tx>
            <c:strRef>
              <c:f>'R1_H2'!$S$1:$S$18</c:f>
              <c:strCache>
                <c:ptCount val="18"/>
                <c:pt idx="0">
                  <c:v>TOTAL</c:v>
                </c:pt>
                <c:pt idx="1">
                  <c:v>3.467</c:v>
                </c:pt>
                <c:pt idx="2">
                  <c:v>8.433</c:v>
                </c:pt>
                <c:pt idx="3">
                  <c:v>0.667</c:v>
                </c:pt>
                <c:pt idx="4">
                  <c:v>7.667</c:v>
                </c:pt>
                <c:pt idx="5">
                  <c:v>6.567</c:v>
                </c:pt>
                <c:pt idx="6">
                  <c:v>4.000</c:v>
                </c:pt>
                <c:pt idx="7">
                  <c:v>0.500</c:v>
                </c:pt>
                <c:pt idx="8">
                  <c:v>0.000</c:v>
                </c:pt>
                <c:pt idx="9">
                  <c:v>0.000</c:v>
                </c:pt>
                <c:pt idx="10">
                  <c:v>0.000</c:v>
                </c:pt>
                <c:pt idx="11">
                  <c:v>TOTAL</c:v>
                </c:pt>
                <c:pt idx="12">
                  <c:v>0.833</c:v>
                </c:pt>
                <c:pt idx="13">
                  <c:v>6.667</c:v>
                </c:pt>
                <c:pt idx="14">
                  <c:v>1.333</c:v>
                </c:pt>
                <c:pt idx="15">
                  <c:v>2.333</c:v>
                </c:pt>
                <c:pt idx="16">
                  <c:v>1.833</c:v>
                </c:pt>
                <c:pt idx="17">
                  <c:v>6.733</c:v>
                </c:pt>
              </c:strCache>
            </c:strRef>
          </c:tx>
          <c:cat>
            <c:multiLvlStrRef>
              <c:f>'R1_H2'!$B$19:$K$44</c:f>
              <c:multiLvlStrCache>
                <c:ptCount val="26"/>
                <c:lvl>
                  <c:pt idx="0">
                    <c:v>n/a</c:v>
                  </c:pt>
                  <c:pt idx="1">
                    <c:v>n/a</c:v>
                  </c:pt>
                  <c:pt idx="2">
                    <c:v>n/a</c:v>
                  </c:pt>
                  <c:pt idx="3">
                    <c:v>n/a</c:v>
                  </c:pt>
                  <c:pt idx="4">
                    <c:v>Lift 4</c:v>
                  </c:pt>
                  <c:pt idx="5">
                    <c:v>n/a</c:v>
                  </c:pt>
                  <c:pt idx="6">
                    <c:v>n/a</c:v>
                  </c:pt>
                  <c:pt idx="7">
                    <c:v>n/a</c:v>
                  </c:pt>
                  <c:pt idx="8">
                    <c:v>n/a</c:v>
                  </c:pt>
                  <c:pt idx="9">
                    <c:v>n/a</c:v>
                  </c:pt>
                  <c:pt idx="10">
                    <c:v>n/a</c:v>
                  </c:pt>
                  <c:pt idx="11">
                    <c:v>n/a</c:v>
                  </c:pt>
                  <c:pt idx="12">
                    <c:v>n/a</c:v>
                  </c:pt>
                  <c:pt idx="13">
                    <c:v>n/a</c:v>
                  </c:pt>
                  <c:pt idx="14">
                    <c:v>n/a</c:v>
                  </c:pt>
                  <c:pt idx="15">
                    <c:v>Lift 4</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 </c:v>
                  </c:pt>
                  <c:pt idx="5">
                    <c:v>0</c:v>
                  </c:pt>
                  <c:pt idx="6">
                    <c:v>0</c:v>
                  </c:pt>
                  <c:pt idx="7">
                    <c:v>0</c:v>
                  </c:pt>
                  <c:pt idx="8">
                    <c:v>0</c:v>
                  </c:pt>
                  <c:pt idx="9">
                    <c:v>0</c:v>
                  </c:pt>
                  <c:pt idx="10">
                    <c:v>0</c:v>
                  </c:pt>
                  <c:pt idx="11">
                    <c:v>0</c:v>
                  </c:pt>
                  <c:pt idx="12">
                    <c:v>0</c:v>
                  </c:pt>
                  <c:pt idx="13">
                    <c:v>0</c:v>
                  </c:pt>
                  <c:pt idx="14">
                    <c:v>0</c:v>
                  </c:pt>
                  <c:pt idx="15">
                    <c:v>Pts </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3</c:v>
                  </c:pt>
                  <c:pt idx="5">
                    <c:v>n/a</c:v>
                  </c:pt>
                  <c:pt idx="6">
                    <c:v>n/a</c:v>
                  </c:pt>
                  <c:pt idx="7">
                    <c:v>n/a</c:v>
                  </c:pt>
                  <c:pt idx="8">
                    <c:v>n/a</c:v>
                  </c:pt>
                  <c:pt idx="9">
                    <c:v>n/a</c:v>
                  </c:pt>
                  <c:pt idx="10">
                    <c:v>n/a</c:v>
                  </c:pt>
                  <c:pt idx="11">
                    <c:v>n/a</c:v>
                  </c:pt>
                  <c:pt idx="12">
                    <c:v>n/a</c:v>
                  </c:pt>
                  <c:pt idx="13">
                    <c:v>n/a</c:v>
                  </c:pt>
                  <c:pt idx="14">
                    <c:v>n/a</c:v>
                  </c:pt>
                  <c:pt idx="15">
                    <c:v>Lift 3</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2</c:v>
                  </c:pt>
                  <c:pt idx="5">
                    <c:v>n/a</c:v>
                  </c:pt>
                  <c:pt idx="6">
                    <c:v>n/a</c:v>
                  </c:pt>
                  <c:pt idx="7">
                    <c:v>n/a</c:v>
                  </c:pt>
                  <c:pt idx="8">
                    <c:v>n/a</c:v>
                  </c:pt>
                  <c:pt idx="9">
                    <c:v>n/a</c:v>
                  </c:pt>
                  <c:pt idx="10">
                    <c:v>n/a</c:v>
                  </c:pt>
                  <c:pt idx="11">
                    <c:v>n/a</c:v>
                  </c:pt>
                  <c:pt idx="12">
                    <c:v>n/a</c:v>
                  </c:pt>
                  <c:pt idx="13">
                    <c:v>n/a</c:v>
                  </c:pt>
                  <c:pt idx="14">
                    <c:v>n/a</c:v>
                  </c:pt>
                  <c:pt idx="15">
                    <c:v>Lift 2</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1</c:v>
                  </c:pt>
                  <c:pt idx="5">
                    <c:v>n/a</c:v>
                  </c:pt>
                  <c:pt idx="6">
                    <c:v>n/a</c:v>
                  </c:pt>
                  <c:pt idx="7">
                    <c:v>n/a</c:v>
                  </c:pt>
                  <c:pt idx="8">
                    <c:v>n/a</c:v>
                  </c:pt>
                  <c:pt idx="9">
                    <c:v>n/a</c:v>
                  </c:pt>
                  <c:pt idx="10">
                    <c:v>n/a</c:v>
                  </c:pt>
                  <c:pt idx="11">
                    <c:v>n/a</c:v>
                  </c:pt>
                  <c:pt idx="12">
                    <c:v>n/a</c:v>
                  </c:pt>
                  <c:pt idx="13">
                    <c:v>n/a</c:v>
                  </c:pt>
                  <c:pt idx="14">
                    <c:v>n/a</c:v>
                  </c:pt>
                  <c:pt idx="15">
                    <c:v>Lift 1</c:v>
                  </c:pt>
                  <c:pt idx="16">
                    <c:v>n/a</c:v>
                  </c:pt>
                  <c:pt idx="17">
                    <c:v>n/a</c:v>
                  </c:pt>
                  <c:pt idx="18">
                    <c:v>n/a</c:v>
                  </c:pt>
                  <c:pt idx="19">
                    <c:v>n/a</c:v>
                  </c:pt>
                  <c:pt idx="20">
                    <c:v>n/a</c:v>
                  </c:pt>
                  <c:pt idx="21">
                    <c:v>n/a</c:v>
                  </c:pt>
                  <c:pt idx="22">
                    <c:v>n/a</c:v>
                  </c:pt>
                  <c:pt idx="23">
                    <c:v>n/a</c:v>
                  </c:pt>
                  <c:pt idx="24">
                    <c:v>n/a</c:v>
                  </c:pt>
                  <c:pt idx="25">
                    <c:v>n/a</c:v>
                  </c:pt>
                </c:lvl>
              </c:multiLvlStrCache>
            </c:multiLvlStrRef>
          </c:cat>
          <c:val>
            <c:numRef>
              <c:f>'R1_H2'!$S$19:$S$44</c:f>
              <c:numCache>
                <c:formatCode>0.000</c:formatCode>
                <c:ptCount val="26"/>
                <c:pt idx="0">
                  <c:v>0</c:v>
                </c:pt>
                <c:pt idx="1">
                  <c:v>0</c:v>
                </c:pt>
                <c:pt idx="2">
                  <c:v>0</c:v>
                </c:pt>
                <c:pt idx="3">
                  <c:v>0</c:v>
                </c:pt>
                <c:pt idx="4" formatCode="General">
                  <c:v>0</c:v>
                </c:pt>
                <c:pt idx="5">
                  <c:v>0</c:v>
                </c:pt>
                <c:pt idx="6">
                  <c:v>0</c:v>
                </c:pt>
                <c:pt idx="7">
                  <c:v>0</c:v>
                </c:pt>
                <c:pt idx="8">
                  <c:v>0</c:v>
                </c:pt>
                <c:pt idx="9">
                  <c:v>0</c:v>
                </c:pt>
                <c:pt idx="10">
                  <c:v>0</c:v>
                </c:pt>
                <c:pt idx="11">
                  <c:v>0</c:v>
                </c:pt>
                <c:pt idx="12">
                  <c:v>0</c:v>
                </c:pt>
                <c:pt idx="13">
                  <c:v>0</c:v>
                </c:pt>
                <c:pt idx="14">
                  <c:v>0</c:v>
                </c:pt>
                <c:pt idx="15" formatCode="General">
                  <c:v>0</c:v>
                </c:pt>
                <c:pt idx="16">
                  <c:v>0</c:v>
                </c:pt>
                <c:pt idx="17">
                  <c:v>0</c:v>
                </c:pt>
                <c:pt idx="18">
                  <c:v>0</c:v>
                </c:pt>
                <c:pt idx="19">
                  <c:v>0</c:v>
                </c:pt>
                <c:pt idx="20">
                  <c:v>0</c:v>
                </c:pt>
                <c:pt idx="21">
                  <c:v>0</c:v>
                </c:pt>
                <c:pt idx="22">
                  <c:v>0</c:v>
                </c:pt>
                <c:pt idx="23">
                  <c:v>0</c:v>
                </c:pt>
                <c:pt idx="24">
                  <c:v>0</c:v>
                </c:pt>
                <c:pt idx="25">
                  <c:v>0</c:v>
                </c:pt>
              </c:numCache>
            </c:numRef>
          </c:val>
        </c:ser>
        <c:ser>
          <c:idx val="8"/>
          <c:order val="8"/>
          <c:tx>
            <c:strRef>
              <c:f>'R1_H2'!$T$1:$T$18</c:f>
              <c:strCache>
                <c:ptCount val="18"/>
                <c:pt idx="0">
                  <c:v>Heat Score</c:v>
                </c:pt>
                <c:pt idx="1">
                  <c:v>8.05</c:v>
                </c:pt>
                <c:pt idx="3">
                  <c:v>Weight Deduction</c:v>
                </c:pt>
                <c:pt idx="11">
                  <c:v>Heat Score</c:v>
                </c:pt>
                <c:pt idx="12">
                  <c:v>6.70</c:v>
                </c:pt>
                <c:pt idx="14">
                  <c:v>Weight Deduction</c:v>
                </c:pt>
              </c:strCache>
            </c:strRef>
          </c:tx>
          <c:cat>
            <c:multiLvlStrRef>
              <c:f>'R1_H2'!$B$19:$K$44</c:f>
              <c:multiLvlStrCache>
                <c:ptCount val="26"/>
                <c:lvl>
                  <c:pt idx="0">
                    <c:v>n/a</c:v>
                  </c:pt>
                  <c:pt idx="1">
                    <c:v>n/a</c:v>
                  </c:pt>
                  <c:pt idx="2">
                    <c:v>n/a</c:v>
                  </c:pt>
                  <c:pt idx="3">
                    <c:v>n/a</c:v>
                  </c:pt>
                  <c:pt idx="4">
                    <c:v>Lift 4</c:v>
                  </c:pt>
                  <c:pt idx="5">
                    <c:v>n/a</c:v>
                  </c:pt>
                  <c:pt idx="6">
                    <c:v>n/a</c:v>
                  </c:pt>
                  <c:pt idx="7">
                    <c:v>n/a</c:v>
                  </c:pt>
                  <c:pt idx="8">
                    <c:v>n/a</c:v>
                  </c:pt>
                  <c:pt idx="9">
                    <c:v>n/a</c:v>
                  </c:pt>
                  <c:pt idx="10">
                    <c:v>n/a</c:v>
                  </c:pt>
                  <c:pt idx="11">
                    <c:v>n/a</c:v>
                  </c:pt>
                  <c:pt idx="12">
                    <c:v>n/a</c:v>
                  </c:pt>
                  <c:pt idx="13">
                    <c:v>n/a</c:v>
                  </c:pt>
                  <c:pt idx="14">
                    <c:v>n/a</c:v>
                  </c:pt>
                  <c:pt idx="15">
                    <c:v>Lift 4</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 </c:v>
                  </c:pt>
                  <c:pt idx="5">
                    <c:v>0</c:v>
                  </c:pt>
                  <c:pt idx="6">
                    <c:v>0</c:v>
                  </c:pt>
                  <c:pt idx="7">
                    <c:v>0</c:v>
                  </c:pt>
                  <c:pt idx="8">
                    <c:v>0</c:v>
                  </c:pt>
                  <c:pt idx="9">
                    <c:v>0</c:v>
                  </c:pt>
                  <c:pt idx="10">
                    <c:v>0</c:v>
                  </c:pt>
                  <c:pt idx="11">
                    <c:v>0</c:v>
                  </c:pt>
                  <c:pt idx="12">
                    <c:v>0</c:v>
                  </c:pt>
                  <c:pt idx="13">
                    <c:v>0</c:v>
                  </c:pt>
                  <c:pt idx="14">
                    <c:v>0</c:v>
                  </c:pt>
                  <c:pt idx="15">
                    <c:v>Pts </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3</c:v>
                  </c:pt>
                  <c:pt idx="5">
                    <c:v>n/a</c:v>
                  </c:pt>
                  <c:pt idx="6">
                    <c:v>n/a</c:v>
                  </c:pt>
                  <c:pt idx="7">
                    <c:v>n/a</c:v>
                  </c:pt>
                  <c:pt idx="8">
                    <c:v>n/a</c:v>
                  </c:pt>
                  <c:pt idx="9">
                    <c:v>n/a</c:v>
                  </c:pt>
                  <c:pt idx="10">
                    <c:v>n/a</c:v>
                  </c:pt>
                  <c:pt idx="11">
                    <c:v>n/a</c:v>
                  </c:pt>
                  <c:pt idx="12">
                    <c:v>n/a</c:v>
                  </c:pt>
                  <c:pt idx="13">
                    <c:v>n/a</c:v>
                  </c:pt>
                  <c:pt idx="14">
                    <c:v>n/a</c:v>
                  </c:pt>
                  <c:pt idx="15">
                    <c:v>Lift 3</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2</c:v>
                  </c:pt>
                  <c:pt idx="5">
                    <c:v>n/a</c:v>
                  </c:pt>
                  <c:pt idx="6">
                    <c:v>n/a</c:v>
                  </c:pt>
                  <c:pt idx="7">
                    <c:v>n/a</c:v>
                  </c:pt>
                  <c:pt idx="8">
                    <c:v>n/a</c:v>
                  </c:pt>
                  <c:pt idx="9">
                    <c:v>n/a</c:v>
                  </c:pt>
                  <c:pt idx="10">
                    <c:v>n/a</c:v>
                  </c:pt>
                  <c:pt idx="11">
                    <c:v>n/a</c:v>
                  </c:pt>
                  <c:pt idx="12">
                    <c:v>n/a</c:v>
                  </c:pt>
                  <c:pt idx="13">
                    <c:v>n/a</c:v>
                  </c:pt>
                  <c:pt idx="14">
                    <c:v>n/a</c:v>
                  </c:pt>
                  <c:pt idx="15">
                    <c:v>Lift 2</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1</c:v>
                  </c:pt>
                  <c:pt idx="5">
                    <c:v>n/a</c:v>
                  </c:pt>
                  <c:pt idx="6">
                    <c:v>n/a</c:v>
                  </c:pt>
                  <c:pt idx="7">
                    <c:v>n/a</c:v>
                  </c:pt>
                  <c:pt idx="8">
                    <c:v>n/a</c:v>
                  </c:pt>
                  <c:pt idx="9">
                    <c:v>n/a</c:v>
                  </c:pt>
                  <c:pt idx="10">
                    <c:v>n/a</c:v>
                  </c:pt>
                  <c:pt idx="11">
                    <c:v>n/a</c:v>
                  </c:pt>
                  <c:pt idx="12">
                    <c:v>n/a</c:v>
                  </c:pt>
                  <c:pt idx="13">
                    <c:v>n/a</c:v>
                  </c:pt>
                  <c:pt idx="14">
                    <c:v>n/a</c:v>
                  </c:pt>
                  <c:pt idx="15">
                    <c:v>Lift 1</c:v>
                  </c:pt>
                  <c:pt idx="16">
                    <c:v>n/a</c:v>
                  </c:pt>
                  <c:pt idx="17">
                    <c:v>n/a</c:v>
                  </c:pt>
                  <c:pt idx="18">
                    <c:v>n/a</c:v>
                  </c:pt>
                  <c:pt idx="19">
                    <c:v>n/a</c:v>
                  </c:pt>
                  <c:pt idx="20">
                    <c:v>n/a</c:v>
                  </c:pt>
                  <c:pt idx="21">
                    <c:v>n/a</c:v>
                  </c:pt>
                  <c:pt idx="22">
                    <c:v>n/a</c:v>
                  </c:pt>
                  <c:pt idx="23">
                    <c:v>n/a</c:v>
                  </c:pt>
                  <c:pt idx="24">
                    <c:v>n/a</c:v>
                  </c:pt>
                  <c:pt idx="25">
                    <c:v>n/a</c:v>
                  </c:pt>
                </c:lvl>
              </c:multiLvlStrCache>
            </c:multiLvlStrRef>
          </c:cat>
          <c:val>
            <c:numRef>
              <c:f>'R1_H2'!$T$19:$T$44</c:f>
              <c:numCache>
                <c:formatCode>General</c:formatCode>
                <c:ptCount val="26"/>
                <c:pt idx="4">
                  <c:v>0</c:v>
                </c:pt>
                <c:pt idx="5" formatCode="0.00">
                  <c:v>0</c:v>
                </c:pt>
                <c:pt idx="7">
                  <c:v>0</c:v>
                </c:pt>
                <c:pt idx="15">
                  <c:v>0</c:v>
                </c:pt>
                <c:pt idx="16" formatCode="0.00">
                  <c:v>0</c:v>
                </c:pt>
                <c:pt idx="18">
                  <c:v>0</c:v>
                </c:pt>
              </c:numCache>
            </c:numRef>
          </c:val>
        </c:ser>
        <c:ser>
          <c:idx val="9"/>
          <c:order val="9"/>
          <c:tx>
            <c:strRef>
              <c:f>'R1_H2'!$U$1:$U$18</c:f>
              <c:strCache>
                <c:ptCount val="18"/>
                <c:pt idx="0">
                  <c:v>Heat Score</c:v>
                </c:pt>
                <c:pt idx="1">
                  <c:v>8.05</c:v>
                </c:pt>
                <c:pt idx="3">
                  <c:v>Weight Deduction</c:v>
                </c:pt>
                <c:pt idx="6">
                  <c:v> </c:v>
                </c:pt>
                <c:pt idx="11">
                  <c:v>Heat Score</c:v>
                </c:pt>
                <c:pt idx="12">
                  <c:v>6.70</c:v>
                </c:pt>
                <c:pt idx="14">
                  <c:v>Weight Deduction</c:v>
                </c:pt>
                <c:pt idx="17">
                  <c:v> </c:v>
                </c:pt>
              </c:strCache>
            </c:strRef>
          </c:tx>
          <c:cat>
            <c:multiLvlStrRef>
              <c:f>'R1_H2'!$B$19:$K$44</c:f>
              <c:multiLvlStrCache>
                <c:ptCount val="26"/>
                <c:lvl>
                  <c:pt idx="0">
                    <c:v>n/a</c:v>
                  </c:pt>
                  <c:pt idx="1">
                    <c:v>n/a</c:v>
                  </c:pt>
                  <c:pt idx="2">
                    <c:v>n/a</c:v>
                  </c:pt>
                  <c:pt idx="3">
                    <c:v>n/a</c:v>
                  </c:pt>
                  <c:pt idx="4">
                    <c:v>Lift 4</c:v>
                  </c:pt>
                  <c:pt idx="5">
                    <c:v>n/a</c:v>
                  </c:pt>
                  <c:pt idx="6">
                    <c:v>n/a</c:v>
                  </c:pt>
                  <c:pt idx="7">
                    <c:v>n/a</c:v>
                  </c:pt>
                  <c:pt idx="8">
                    <c:v>n/a</c:v>
                  </c:pt>
                  <c:pt idx="9">
                    <c:v>n/a</c:v>
                  </c:pt>
                  <c:pt idx="10">
                    <c:v>n/a</c:v>
                  </c:pt>
                  <c:pt idx="11">
                    <c:v>n/a</c:v>
                  </c:pt>
                  <c:pt idx="12">
                    <c:v>n/a</c:v>
                  </c:pt>
                  <c:pt idx="13">
                    <c:v>n/a</c:v>
                  </c:pt>
                  <c:pt idx="14">
                    <c:v>n/a</c:v>
                  </c:pt>
                  <c:pt idx="15">
                    <c:v>Lift 4</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 </c:v>
                  </c:pt>
                  <c:pt idx="5">
                    <c:v>0</c:v>
                  </c:pt>
                  <c:pt idx="6">
                    <c:v>0</c:v>
                  </c:pt>
                  <c:pt idx="7">
                    <c:v>0</c:v>
                  </c:pt>
                  <c:pt idx="8">
                    <c:v>0</c:v>
                  </c:pt>
                  <c:pt idx="9">
                    <c:v>0</c:v>
                  </c:pt>
                  <c:pt idx="10">
                    <c:v>0</c:v>
                  </c:pt>
                  <c:pt idx="11">
                    <c:v>0</c:v>
                  </c:pt>
                  <c:pt idx="12">
                    <c:v>0</c:v>
                  </c:pt>
                  <c:pt idx="13">
                    <c:v>0</c:v>
                  </c:pt>
                  <c:pt idx="14">
                    <c:v>0</c:v>
                  </c:pt>
                  <c:pt idx="15">
                    <c:v>Pts </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3</c:v>
                  </c:pt>
                  <c:pt idx="5">
                    <c:v>n/a</c:v>
                  </c:pt>
                  <c:pt idx="6">
                    <c:v>n/a</c:v>
                  </c:pt>
                  <c:pt idx="7">
                    <c:v>n/a</c:v>
                  </c:pt>
                  <c:pt idx="8">
                    <c:v>n/a</c:v>
                  </c:pt>
                  <c:pt idx="9">
                    <c:v>n/a</c:v>
                  </c:pt>
                  <c:pt idx="10">
                    <c:v>n/a</c:v>
                  </c:pt>
                  <c:pt idx="11">
                    <c:v>n/a</c:v>
                  </c:pt>
                  <c:pt idx="12">
                    <c:v>n/a</c:v>
                  </c:pt>
                  <c:pt idx="13">
                    <c:v>n/a</c:v>
                  </c:pt>
                  <c:pt idx="14">
                    <c:v>n/a</c:v>
                  </c:pt>
                  <c:pt idx="15">
                    <c:v>Lift 3</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2</c:v>
                  </c:pt>
                  <c:pt idx="5">
                    <c:v>n/a</c:v>
                  </c:pt>
                  <c:pt idx="6">
                    <c:v>n/a</c:v>
                  </c:pt>
                  <c:pt idx="7">
                    <c:v>n/a</c:v>
                  </c:pt>
                  <c:pt idx="8">
                    <c:v>n/a</c:v>
                  </c:pt>
                  <c:pt idx="9">
                    <c:v>n/a</c:v>
                  </c:pt>
                  <c:pt idx="10">
                    <c:v>n/a</c:v>
                  </c:pt>
                  <c:pt idx="11">
                    <c:v>n/a</c:v>
                  </c:pt>
                  <c:pt idx="12">
                    <c:v>n/a</c:v>
                  </c:pt>
                  <c:pt idx="13">
                    <c:v>n/a</c:v>
                  </c:pt>
                  <c:pt idx="14">
                    <c:v>n/a</c:v>
                  </c:pt>
                  <c:pt idx="15">
                    <c:v>Lift 2</c:v>
                  </c:pt>
                  <c:pt idx="16">
                    <c:v>n/a</c:v>
                  </c:pt>
                  <c:pt idx="17">
                    <c:v>n/a</c:v>
                  </c:pt>
                  <c:pt idx="18">
                    <c:v>n/a</c:v>
                  </c:pt>
                  <c:pt idx="19">
                    <c:v>n/a</c:v>
                  </c:pt>
                  <c:pt idx="20">
                    <c:v>n/a</c:v>
                  </c:pt>
                  <c:pt idx="21">
                    <c:v>n/a</c:v>
                  </c:pt>
                  <c:pt idx="22">
                    <c:v>n/a</c:v>
                  </c:pt>
                  <c:pt idx="23">
                    <c:v>n/a</c:v>
                  </c:pt>
                  <c:pt idx="24">
                    <c:v>n/a</c:v>
                  </c:pt>
                  <c:pt idx="25">
                    <c:v>n/a</c:v>
                  </c:pt>
                </c:lvl>
                <c:lvl>
                  <c:pt idx="4">
                    <c:v>Ded</c:v>
                  </c:pt>
                  <c:pt idx="15">
                    <c:v>Ded</c:v>
                  </c:pt>
                </c:lvl>
                <c:lvl>
                  <c:pt idx="0">
                    <c:v>0</c:v>
                  </c:pt>
                  <c:pt idx="1">
                    <c:v>0</c:v>
                  </c:pt>
                  <c:pt idx="2">
                    <c:v>0</c:v>
                  </c:pt>
                  <c:pt idx="3">
                    <c:v>0</c:v>
                  </c:pt>
                  <c:pt idx="4">
                    <c:v>Pts</c:v>
                  </c:pt>
                  <c:pt idx="5">
                    <c:v>0</c:v>
                  </c:pt>
                  <c:pt idx="6">
                    <c:v>0</c:v>
                  </c:pt>
                  <c:pt idx="7">
                    <c:v>0</c:v>
                  </c:pt>
                  <c:pt idx="8">
                    <c:v>0</c:v>
                  </c:pt>
                  <c:pt idx="9">
                    <c:v>0</c:v>
                  </c:pt>
                  <c:pt idx="10">
                    <c:v>0</c:v>
                  </c:pt>
                  <c:pt idx="11">
                    <c:v>0</c:v>
                  </c:pt>
                  <c:pt idx="12">
                    <c:v>0</c:v>
                  </c:pt>
                  <c:pt idx="13">
                    <c:v>0</c:v>
                  </c:pt>
                  <c:pt idx="14">
                    <c:v>0</c:v>
                  </c:pt>
                  <c:pt idx="15">
                    <c:v>Pts</c:v>
                  </c:pt>
                  <c:pt idx="16">
                    <c:v>0</c:v>
                  </c:pt>
                  <c:pt idx="17">
                    <c:v>0</c:v>
                  </c:pt>
                  <c:pt idx="18">
                    <c:v>0</c:v>
                  </c:pt>
                  <c:pt idx="19">
                    <c:v>0</c:v>
                  </c:pt>
                  <c:pt idx="20">
                    <c:v>0</c:v>
                  </c:pt>
                  <c:pt idx="21">
                    <c:v>0</c:v>
                  </c:pt>
                  <c:pt idx="22">
                    <c:v>0</c:v>
                  </c:pt>
                  <c:pt idx="23">
                    <c:v>0</c:v>
                  </c:pt>
                  <c:pt idx="24">
                    <c:v>0</c:v>
                  </c:pt>
                  <c:pt idx="25">
                    <c:v>0</c:v>
                  </c:pt>
                </c:lvl>
                <c:lvl>
                  <c:pt idx="0">
                    <c:v>n/a</c:v>
                  </c:pt>
                  <c:pt idx="1">
                    <c:v>n/a</c:v>
                  </c:pt>
                  <c:pt idx="2">
                    <c:v>n/a</c:v>
                  </c:pt>
                  <c:pt idx="3">
                    <c:v>n/a</c:v>
                  </c:pt>
                  <c:pt idx="4">
                    <c:v>Lift 1</c:v>
                  </c:pt>
                  <c:pt idx="5">
                    <c:v>n/a</c:v>
                  </c:pt>
                  <c:pt idx="6">
                    <c:v>n/a</c:v>
                  </c:pt>
                  <c:pt idx="7">
                    <c:v>n/a</c:v>
                  </c:pt>
                  <c:pt idx="8">
                    <c:v>n/a</c:v>
                  </c:pt>
                  <c:pt idx="9">
                    <c:v>n/a</c:v>
                  </c:pt>
                  <c:pt idx="10">
                    <c:v>n/a</c:v>
                  </c:pt>
                  <c:pt idx="11">
                    <c:v>n/a</c:v>
                  </c:pt>
                  <c:pt idx="12">
                    <c:v>n/a</c:v>
                  </c:pt>
                  <c:pt idx="13">
                    <c:v>n/a</c:v>
                  </c:pt>
                  <c:pt idx="14">
                    <c:v>n/a</c:v>
                  </c:pt>
                  <c:pt idx="15">
                    <c:v>Lift 1</c:v>
                  </c:pt>
                  <c:pt idx="16">
                    <c:v>n/a</c:v>
                  </c:pt>
                  <c:pt idx="17">
                    <c:v>n/a</c:v>
                  </c:pt>
                  <c:pt idx="18">
                    <c:v>n/a</c:v>
                  </c:pt>
                  <c:pt idx="19">
                    <c:v>n/a</c:v>
                  </c:pt>
                  <c:pt idx="20">
                    <c:v>n/a</c:v>
                  </c:pt>
                  <c:pt idx="21">
                    <c:v>n/a</c:v>
                  </c:pt>
                  <c:pt idx="22">
                    <c:v>n/a</c:v>
                  </c:pt>
                  <c:pt idx="23">
                    <c:v>n/a</c:v>
                  </c:pt>
                  <c:pt idx="24">
                    <c:v>n/a</c:v>
                  </c:pt>
                  <c:pt idx="25">
                    <c:v>n/a</c:v>
                  </c:pt>
                </c:lvl>
              </c:multiLvlStrCache>
            </c:multiLvlStrRef>
          </c:cat>
          <c:val>
            <c:numRef>
              <c:f>'R1_H2'!$U$19:$U$44</c:f>
              <c:numCache>
                <c:formatCode>General</c:formatCode>
                <c:ptCount val="26"/>
              </c:numCache>
            </c:numRef>
          </c:val>
        </c:ser>
        <c:dLbls>
          <c:showLegendKey val="0"/>
          <c:showVal val="0"/>
          <c:showCatName val="0"/>
          <c:showSerName val="0"/>
          <c:showPercent val="0"/>
          <c:showBubbleSize val="0"/>
        </c:dLbls>
        <c:axId val="645245680"/>
        <c:axId val="645246856"/>
      </c:areaChart>
      <c:catAx>
        <c:axId val="645245680"/>
        <c:scaling>
          <c:orientation val="minMax"/>
        </c:scaling>
        <c:delete val="0"/>
        <c:axPos val="b"/>
        <c:numFmt formatCode="General" sourceLinked="0"/>
        <c:majorTickMark val="out"/>
        <c:minorTickMark val="none"/>
        <c:tickLblPos val="nextTo"/>
        <c:crossAx val="645246856"/>
        <c:crosses val="autoZero"/>
        <c:auto val="1"/>
        <c:lblAlgn val="ctr"/>
        <c:lblOffset val="100"/>
        <c:noMultiLvlLbl val="0"/>
      </c:catAx>
      <c:valAx>
        <c:axId val="645246856"/>
        <c:scaling>
          <c:orientation val="minMax"/>
        </c:scaling>
        <c:delete val="0"/>
        <c:axPos val="l"/>
        <c:majorGridlines/>
        <c:numFmt formatCode="General" sourceLinked="1"/>
        <c:majorTickMark val="out"/>
        <c:minorTickMark val="none"/>
        <c:tickLblPos val="nextTo"/>
        <c:crossAx val="645245680"/>
        <c:crosses val="autoZero"/>
        <c:crossBetween val="midCat"/>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204611</xdr:colOff>
      <xdr:row>47</xdr:row>
      <xdr:rowOff>36689</xdr:rowOff>
    </xdr:from>
    <xdr:to>
      <xdr:col>7</xdr:col>
      <xdr:colOff>804333</xdr:colOff>
      <xdr:row>47</xdr:row>
      <xdr:rowOff>82408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bacal/Documents/Tandem/2015_ITSAScoring_2015-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ft Chart"/>
      <sheetName val="Lift Difficulty Table"/>
      <sheetName val="Calculator"/>
      <sheetName val="2015_ITSAScoring_2015-May"/>
    </sheetNames>
    <sheetDataSet>
      <sheetData sheetId="0">
        <row r="2">
          <cell r="A2">
            <v>0.5</v>
          </cell>
          <cell r="B2">
            <v>0.6</v>
          </cell>
          <cell r="C2">
            <v>0.7</v>
          </cell>
          <cell r="D2">
            <v>0.8</v>
          </cell>
          <cell r="E2">
            <v>0.9</v>
          </cell>
        </row>
        <row r="7">
          <cell r="A7">
            <v>1</v>
          </cell>
          <cell r="B7">
            <v>1.1000000000000001</v>
          </cell>
          <cell r="C7">
            <v>1.2</v>
          </cell>
          <cell r="D7">
            <v>1.3</v>
          </cell>
          <cell r="E7">
            <v>1.4</v>
          </cell>
        </row>
        <row r="11">
          <cell r="A11">
            <v>1.5</v>
          </cell>
          <cell r="B11">
            <v>1.6</v>
          </cell>
          <cell r="C11">
            <v>1.7</v>
          </cell>
          <cell r="D11">
            <v>1.8</v>
          </cell>
          <cell r="E11">
            <v>1.9</v>
          </cell>
        </row>
        <row r="15">
          <cell r="A15">
            <v>2</v>
          </cell>
          <cell r="B15">
            <v>2.2000000000000002</v>
          </cell>
          <cell r="C15">
            <v>2.4</v>
          </cell>
          <cell r="D15">
            <v>2.6</v>
          </cell>
          <cell r="E15">
            <v>2.8</v>
          </cell>
        </row>
        <row r="19">
          <cell r="A19">
            <v>3</v>
          </cell>
          <cell r="B19">
            <v>3.3</v>
          </cell>
        </row>
      </sheetData>
      <sheetData sheetId="1"/>
      <sheetData sheetId="2"/>
      <sheetData sheetId="3" refreshError="1"/>
    </sheetDataSet>
  </externalBook>
</externalLink>
</file>

<file path=xl/tables/table1.xml><?xml version="1.0" encoding="utf-8"?>
<table xmlns="http://schemas.openxmlformats.org/spreadsheetml/2006/main" id="1" name="Lifts_Alphabetical" displayName="Lifts_Alphabetical" ref="A1:B76" totalsRowShown="0" headerRowDxfId="11" headerRowBorderDxfId="10" tableBorderDxfId="9" totalsRowBorderDxfId="8">
  <autoFilter ref="A1:B76"/>
  <sortState ref="A2:B70">
    <sortCondition ref="A1:A70"/>
  </sortState>
  <tableColumns count="2">
    <tableColumn id="1" name="Lift" dataDxfId="7"/>
    <tableColumn id="2" name="Difficulty" dataDxfId="6"/>
  </tableColumns>
  <tableStyleInfo name="TableStyleMedium2" showFirstColumn="0" showLastColumn="0" showRowStripes="1" showColumnStripes="0"/>
</table>
</file>

<file path=xl/tables/table2.xml><?xml version="1.0" encoding="utf-8"?>
<table xmlns="http://schemas.openxmlformats.org/spreadsheetml/2006/main" id="3" name="Lifts_Alphabetical4" displayName="Lifts_Alphabetical4" ref="D1:E76" totalsRowShown="0" headerRowDxfId="5" headerRowBorderDxfId="4" tableBorderDxfId="3" totalsRowBorderDxfId="2">
  <autoFilter ref="D1:E76"/>
  <sortState ref="D2:E76">
    <sortCondition ref="E1:E76"/>
  </sortState>
  <tableColumns count="2">
    <tableColumn id="1" name="Lift" dataDxfId="1"/>
    <tableColumn id="2" name="Difficul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selection activeCell="A5" sqref="A5:XFD5"/>
    </sheetView>
  </sheetViews>
  <sheetFormatPr defaultRowHeight="14.5" x14ac:dyDescent="0.35"/>
  <cols>
    <col min="1" max="1" width="16.54296875" bestFit="1" customWidth="1"/>
    <col min="6" max="6" width="15.1796875" bestFit="1" customWidth="1"/>
    <col min="8" max="8" width="15.08984375" bestFit="1" customWidth="1"/>
    <col min="10" max="10" width="16.54296875" bestFit="1" customWidth="1"/>
  </cols>
  <sheetData>
    <row r="1" spans="1:5" s="47" customFormat="1" x14ac:dyDescent="0.35">
      <c r="A1" s="47" t="s">
        <v>135</v>
      </c>
      <c r="B1" s="47" t="s">
        <v>108</v>
      </c>
      <c r="C1" s="47" t="s">
        <v>109</v>
      </c>
      <c r="D1" s="47" t="s">
        <v>108</v>
      </c>
      <c r="E1" s="47" t="s">
        <v>110</v>
      </c>
    </row>
    <row r="2" spans="1:5" x14ac:dyDescent="0.35">
      <c r="A2" t="s">
        <v>107</v>
      </c>
      <c r="B2">
        <v>193.6</v>
      </c>
      <c r="C2">
        <f>B2/2</f>
        <v>96.8</v>
      </c>
      <c r="D2">
        <v>102.4</v>
      </c>
      <c r="E2">
        <f>F13+IF(D2&gt;C2,0,(D2-C2)*0.25)</f>
        <v>0</v>
      </c>
    </row>
    <row r="3" spans="1:5" x14ac:dyDescent="0.35">
      <c r="A3" t="s">
        <v>124</v>
      </c>
      <c r="B3">
        <v>186.4</v>
      </c>
      <c r="C3">
        <f t="shared" ref="C3:C11" si="0">B3/2</f>
        <v>93.2</v>
      </c>
      <c r="D3" s="38">
        <v>105.4</v>
      </c>
      <c r="E3">
        <f>F14+IF(D3&gt;C3,0,(D3-C3)*0.25)</f>
        <v>0</v>
      </c>
    </row>
    <row r="4" spans="1:5" x14ac:dyDescent="0.35">
      <c r="A4" t="s">
        <v>126</v>
      </c>
      <c r="B4">
        <v>245.8</v>
      </c>
      <c r="C4">
        <f t="shared" si="0"/>
        <v>122.9</v>
      </c>
      <c r="D4">
        <v>120.2</v>
      </c>
      <c r="E4">
        <f>F15+IF(D4&gt;C4,0,(D4-C4)*0.25)</f>
        <v>-0.67500000000000071</v>
      </c>
    </row>
    <row r="5" spans="1:5" x14ac:dyDescent="0.35">
      <c r="A5" t="s">
        <v>127</v>
      </c>
      <c r="B5">
        <v>239</v>
      </c>
      <c r="C5">
        <f t="shared" si="0"/>
        <v>119.5</v>
      </c>
      <c r="D5">
        <v>131.19999999999999</v>
      </c>
      <c r="E5">
        <f t="shared" ref="E5:E6" si="1">F17+IF(D5&gt;C5,0,(D5-C5)*0.25)</f>
        <v>0</v>
      </c>
    </row>
    <row r="6" spans="1:5" x14ac:dyDescent="0.35">
      <c r="A6" t="s">
        <v>140</v>
      </c>
      <c r="B6">
        <v>204.4</v>
      </c>
      <c r="C6">
        <f t="shared" si="0"/>
        <v>102.2</v>
      </c>
      <c r="D6">
        <v>106.4</v>
      </c>
      <c r="E6">
        <f t="shared" si="1"/>
        <v>0</v>
      </c>
    </row>
    <row r="8" spans="1:5" x14ac:dyDescent="0.35">
      <c r="A8" s="47" t="s">
        <v>136</v>
      </c>
    </row>
    <row r="9" spans="1:5" x14ac:dyDescent="0.35">
      <c r="A9" t="s">
        <v>128</v>
      </c>
      <c r="B9">
        <v>170</v>
      </c>
      <c r="C9">
        <f t="shared" si="0"/>
        <v>85</v>
      </c>
      <c r="D9">
        <v>110.2</v>
      </c>
      <c r="E9">
        <f>F19+IF(D9&gt;C9,0,(D9-C9)*0.25)</f>
        <v>0</v>
      </c>
    </row>
    <row r="10" spans="1:5" x14ac:dyDescent="0.35">
      <c r="A10" t="s">
        <v>125</v>
      </c>
      <c r="C10">
        <f t="shared" si="0"/>
        <v>0</v>
      </c>
      <c r="E10">
        <f>F20+IF(D10&gt;C10,0,(D10-C10)*0.25)</f>
        <v>0</v>
      </c>
    </row>
    <row r="11" spans="1:5" x14ac:dyDescent="0.35">
      <c r="A11" t="s">
        <v>129</v>
      </c>
      <c r="B11">
        <v>130</v>
      </c>
      <c r="C11">
        <f t="shared" si="0"/>
        <v>65</v>
      </c>
      <c r="D11">
        <v>108.8</v>
      </c>
      <c r="E11">
        <f>F21+IF(D11&gt;C11,0,(D11-C11)*0.25)</f>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opLeftCell="A16" workbookViewId="0">
      <selection activeCell="E27" sqref="A1:E27"/>
    </sheetView>
  </sheetViews>
  <sheetFormatPr defaultRowHeight="14.5" x14ac:dyDescent="0.35"/>
  <cols>
    <col min="1" max="1" width="21.6328125" style="20" customWidth="1"/>
    <col min="2" max="5" width="21.6328125" customWidth="1"/>
  </cols>
  <sheetData>
    <row r="1" spans="1:6" x14ac:dyDescent="0.35">
      <c r="A1" s="138" t="s">
        <v>0</v>
      </c>
      <c r="B1" s="138"/>
      <c r="C1" s="138"/>
      <c r="D1" s="138"/>
      <c r="E1" s="138"/>
    </row>
    <row r="2" spans="1:6" x14ac:dyDescent="0.35">
      <c r="A2" s="1">
        <v>0.5</v>
      </c>
      <c r="B2" s="1">
        <v>0.6</v>
      </c>
      <c r="C2" s="1">
        <v>0.7</v>
      </c>
      <c r="D2" s="1">
        <v>0.8</v>
      </c>
      <c r="E2" s="1">
        <v>0.9</v>
      </c>
    </row>
    <row r="3" spans="1:6" x14ac:dyDescent="0.35">
      <c r="A3" s="2" t="s">
        <v>1</v>
      </c>
      <c r="B3" s="2" t="s">
        <v>2</v>
      </c>
      <c r="C3" s="2" t="s">
        <v>3</v>
      </c>
      <c r="D3" s="2" t="s">
        <v>4</v>
      </c>
      <c r="E3" s="3" t="s">
        <v>5</v>
      </c>
    </row>
    <row r="4" spans="1:6" x14ac:dyDescent="0.35">
      <c r="A4" s="2" t="s">
        <v>6</v>
      </c>
      <c r="B4" s="2" t="s">
        <v>7</v>
      </c>
      <c r="C4" s="2" t="s">
        <v>8</v>
      </c>
      <c r="D4" s="2" t="s">
        <v>9</v>
      </c>
      <c r="E4" s="2" t="s">
        <v>10</v>
      </c>
    </row>
    <row r="5" spans="1:6" x14ac:dyDescent="0.35">
      <c r="A5" s="3" t="s">
        <v>11</v>
      </c>
      <c r="B5" s="97" t="s">
        <v>130</v>
      </c>
      <c r="C5" s="3" t="s">
        <v>13</v>
      </c>
      <c r="D5" s="3" t="s">
        <v>14</v>
      </c>
      <c r="E5" s="3" t="s">
        <v>15</v>
      </c>
    </row>
    <row r="6" spans="1:6" x14ac:dyDescent="0.35">
      <c r="A6" s="3"/>
      <c r="B6" s="4" t="s">
        <v>12</v>
      </c>
      <c r="C6" s="3" t="s">
        <v>17</v>
      </c>
      <c r="D6" s="3" t="s">
        <v>18</v>
      </c>
      <c r="E6" s="3" t="s">
        <v>19</v>
      </c>
    </row>
    <row r="7" spans="1:6" x14ac:dyDescent="0.35">
      <c r="A7" s="2"/>
      <c r="B7" s="3" t="s">
        <v>16</v>
      </c>
      <c r="C7" s="3"/>
      <c r="D7" s="2"/>
      <c r="E7" s="2"/>
    </row>
    <row r="8" spans="1:6" x14ac:dyDescent="0.35">
      <c r="A8" s="5">
        <v>1</v>
      </c>
      <c r="B8" s="1">
        <v>1.1000000000000001</v>
      </c>
      <c r="C8" s="5">
        <v>1.2</v>
      </c>
      <c r="D8" s="1">
        <v>1.3</v>
      </c>
      <c r="E8" s="5">
        <v>1.4</v>
      </c>
    </row>
    <row r="9" spans="1:6" x14ac:dyDescent="0.35">
      <c r="A9" s="2" t="s">
        <v>20</v>
      </c>
      <c r="B9" s="2" t="s">
        <v>21</v>
      </c>
      <c r="C9" s="2" t="s">
        <v>22</v>
      </c>
      <c r="D9" s="2" t="s">
        <v>23</v>
      </c>
      <c r="E9" s="2" t="s">
        <v>24</v>
      </c>
      <c r="F9" s="6"/>
    </row>
    <row r="10" spans="1:6" x14ac:dyDescent="0.35">
      <c r="A10" s="2" t="s">
        <v>25</v>
      </c>
      <c r="B10" s="2" t="s">
        <v>26</v>
      </c>
      <c r="C10" s="2" t="s">
        <v>27</v>
      </c>
      <c r="D10" s="2" t="s">
        <v>28</v>
      </c>
      <c r="E10" s="2" t="s">
        <v>29</v>
      </c>
      <c r="F10" s="6"/>
    </row>
    <row r="11" spans="1:6" x14ac:dyDescent="0.35">
      <c r="A11" s="2" t="s">
        <v>30</v>
      </c>
      <c r="B11" s="2" t="s">
        <v>31</v>
      </c>
      <c r="C11" s="2" t="s">
        <v>32</v>
      </c>
      <c r="D11" s="11" t="s">
        <v>33</v>
      </c>
      <c r="E11" s="8" t="s">
        <v>34</v>
      </c>
      <c r="F11" s="9"/>
    </row>
    <row r="12" spans="1:6" x14ac:dyDescent="0.35">
      <c r="A12" s="1">
        <v>1.5</v>
      </c>
      <c r="B12" s="1">
        <v>1.6</v>
      </c>
      <c r="C12" s="1">
        <v>1.7</v>
      </c>
      <c r="D12" s="1">
        <v>1.8</v>
      </c>
      <c r="E12" s="1">
        <v>1.9</v>
      </c>
    </row>
    <row r="13" spans="1:6" x14ac:dyDescent="0.35">
      <c r="A13" s="2" t="s">
        <v>35</v>
      </c>
      <c r="B13" s="7" t="s">
        <v>131</v>
      </c>
      <c r="C13" s="2" t="s">
        <v>37</v>
      </c>
      <c r="D13" s="2" t="s">
        <v>38</v>
      </c>
      <c r="E13" s="3" t="s">
        <v>39</v>
      </c>
    </row>
    <row r="14" spans="1:6" x14ac:dyDescent="0.35">
      <c r="A14" s="2" t="s">
        <v>40</v>
      </c>
      <c r="B14" s="3" t="s">
        <v>36</v>
      </c>
      <c r="C14" s="2" t="s">
        <v>42</v>
      </c>
      <c r="D14" s="3" t="s">
        <v>43</v>
      </c>
      <c r="E14" s="2" t="s">
        <v>44</v>
      </c>
    </row>
    <row r="15" spans="1:6" x14ac:dyDescent="0.35">
      <c r="A15" s="3" t="s">
        <v>45</v>
      </c>
      <c r="B15" s="3" t="s">
        <v>41</v>
      </c>
      <c r="C15" s="11" t="s">
        <v>47</v>
      </c>
      <c r="D15" s="11" t="s">
        <v>48</v>
      </c>
      <c r="E15" s="2" t="s">
        <v>49</v>
      </c>
    </row>
    <row r="16" spans="1:6" x14ac:dyDescent="0.35">
      <c r="A16" s="3"/>
      <c r="B16" s="2" t="s">
        <v>46</v>
      </c>
      <c r="C16" s="10"/>
      <c r="D16" s="10"/>
      <c r="E16" s="8"/>
    </row>
    <row r="17" spans="1:8" x14ac:dyDescent="0.35">
      <c r="A17" s="5">
        <v>2</v>
      </c>
      <c r="B17" s="1">
        <v>2.2000000000000002</v>
      </c>
      <c r="C17" s="5">
        <v>2.4</v>
      </c>
      <c r="D17" s="1">
        <v>2.6</v>
      </c>
      <c r="E17" s="5">
        <v>2.8</v>
      </c>
    </row>
    <row r="18" spans="1:8" x14ac:dyDescent="0.35">
      <c r="A18" s="3" t="s">
        <v>50</v>
      </c>
      <c r="B18" s="3" t="s">
        <v>51</v>
      </c>
      <c r="C18" s="3" t="s">
        <v>52</v>
      </c>
      <c r="D18" s="3" t="s">
        <v>53</v>
      </c>
      <c r="E18" s="2" t="s">
        <v>54</v>
      </c>
      <c r="H18" t="s">
        <v>55</v>
      </c>
    </row>
    <row r="19" spans="1:8" x14ac:dyDescent="0.35">
      <c r="A19" s="3" t="s">
        <v>56</v>
      </c>
      <c r="B19" s="21" t="s">
        <v>57</v>
      </c>
      <c r="C19" s="3" t="s">
        <v>58</v>
      </c>
      <c r="D19" s="11" t="s">
        <v>59</v>
      </c>
      <c r="E19" s="21" t="s">
        <v>60</v>
      </c>
    </row>
    <row r="20" spans="1:8" x14ac:dyDescent="0.35">
      <c r="A20" s="3" t="s">
        <v>61</v>
      </c>
      <c r="B20" s="100" t="s">
        <v>132</v>
      </c>
      <c r="C20" s="3" t="s">
        <v>63</v>
      </c>
      <c r="D20" s="11" t="s">
        <v>64</v>
      </c>
      <c r="E20" s="21" t="s">
        <v>65</v>
      </c>
    </row>
    <row r="21" spans="1:8" x14ac:dyDescent="0.35">
      <c r="A21" s="8"/>
      <c r="B21" s="10" t="s">
        <v>62</v>
      </c>
      <c r="C21" s="2"/>
      <c r="D21" s="16"/>
      <c r="E21" s="8"/>
      <c r="F21" s="12"/>
    </row>
    <row r="22" spans="1:8" x14ac:dyDescent="0.35">
      <c r="A22" s="13">
        <v>3</v>
      </c>
      <c r="B22" s="5">
        <v>3.2</v>
      </c>
      <c r="C22" s="13">
        <v>3.3</v>
      </c>
      <c r="D22" s="5"/>
      <c r="E22" s="5"/>
      <c r="F22" t="s">
        <v>55</v>
      </c>
    </row>
    <row r="23" spans="1:8" x14ac:dyDescent="0.35">
      <c r="A23" s="14" t="s">
        <v>66</v>
      </c>
      <c r="B23" s="98" t="s">
        <v>72</v>
      </c>
      <c r="C23" s="3" t="s">
        <v>67</v>
      </c>
      <c r="D23" s="15"/>
      <c r="E23" s="15"/>
    </row>
    <row r="24" spans="1:8" x14ac:dyDescent="0.35">
      <c r="A24" s="22" t="s">
        <v>133</v>
      </c>
      <c r="B24" s="15"/>
      <c r="C24" s="99" t="s">
        <v>71</v>
      </c>
      <c r="D24" s="15"/>
      <c r="E24" s="15"/>
    </row>
    <row r="25" spans="1:8" x14ac:dyDescent="0.35">
      <c r="A25" s="10" t="s">
        <v>68</v>
      </c>
      <c r="B25" s="16"/>
      <c r="C25" s="10" t="s">
        <v>69</v>
      </c>
      <c r="D25" s="16"/>
      <c r="E25" s="16"/>
    </row>
    <row r="27" spans="1:8" x14ac:dyDescent="0.35">
      <c r="A27" s="139" t="s">
        <v>134</v>
      </c>
      <c r="B27" s="139"/>
    </row>
    <row r="28" spans="1:8" x14ac:dyDescent="0.35">
      <c r="A28" s="140"/>
      <c r="B28" s="140"/>
      <c r="C28" s="17"/>
      <c r="G28" t="s">
        <v>55</v>
      </c>
    </row>
    <row r="29" spans="1:8" x14ac:dyDescent="0.35">
      <c r="A29" s="18" t="s">
        <v>70</v>
      </c>
      <c r="B29" s="18"/>
      <c r="C29" s="19"/>
      <c r="D29" s="19"/>
      <c r="E29" s="19"/>
    </row>
  </sheetData>
  <sheetProtection password="D548" sheet="1" objects="1" scenarios="1"/>
  <mergeCells count="3">
    <mergeCell ref="A1:E1"/>
    <mergeCell ref="A27:B27"/>
    <mergeCell ref="A28:B28"/>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opLeftCell="A4" workbookViewId="0">
      <selection activeCell="E2" sqref="E2"/>
    </sheetView>
  </sheetViews>
  <sheetFormatPr defaultRowHeight="14.5" x14ac:dyDescent="0.35"/>
  <cols>
    <col min="1" max="1" width="22.453125" bestFit="1" customWidth="1"/>
    <col min="2" max="2" width="11.36328125" customWidth="1"/>
    <col min="4" max="4" width="22.453125" bestFit="1" customWidth="1"/>
    <col min="5" max="5" width="11.36328125" customWidth="1"/>
    <col min="7" max="7" width="36.08984375" bestFit="1" customWidth="1"/>
  </cols>
  <sheetData>
    <row r="1" spans="1:8" x14ac:dyDescent="0.35">
      <c r="A1" s="23" t="s">
        <v>73</v>
      </c>
      <c r="B1" s="24" t="s">
        <v>74</v>
      </c>
      <c r="D1" s="23" t="s">
        <v>73</v>
      </c>
      <c r="E1" s="24" t="s">
        <v>74</v>
      </c>
      <c r="G1" s="25" t="s">
        <v>75</v>
      </c>
      <c r="H1" s="26" t="s">
        <v>76</v>
      </c>
    </row>
    <row r="2" spans="1:8" s="29" customFormat="1" x14ac:dyDescent="0.35">
      <c r="A2" s="27" t="s">
        <v>54</v>
      </c>
      <c r="B2" s="28">
        <f>'[1]Lift Chart'!$E$15</f>
        <v>2.8</v>
      </c>
      <c r="D2" s="101" t="s">
        <v>77</v>
      </c>
      <c r="E2" s="30">
        <v>0</v>
      </c>
      <c r="G2" s="31" t="s">
        <v>78</v>
      </c>
      <c r="H2" s="31">
        <v>-0.1</v>
      </c>
    </row>
    <row r="3" spans="1:8" x14ac:dyDescent="0.35">
      <c r="A3" s="32" t="s">
        <v>38</v>
      </c>
      <c r="B3" s="28">
        <f>'[1]Lift Chart'!$D$11</f>
        <v>1.8</v>
      </c>
      <c r="D3" s="32" t="s">
        <v>1</v>
      </c>
      <c r="E3" s="28">
        <f>'[1]Lift Chart'!$A$2</f>
        <v>0.5</v>
      </c>
      <c r="G3" s="33" t="s">
        <v>79</v>
      </c>
      <c r="H3" s="33">
        <v>-0.3</v>
      </c>
    </row>
    <row r="4" spans="1:8" x14ac:dyDescent="0.35">
      <c r="A4" s="32" t="s">
        <v>23</v>
      </c>
      <c r="B4" s="28">
        <f>'[1]Lift Chart'!$D$7</f>
        <v>1.3</v>
      </c>
      <c r="D4" s="32" t="s">
        <v>11</v>
      </c>
      <c r="E4" s="28">
        <f>'[1]Lift Chart'!$A$2</f>
        <v>0.5</v>
      </c>
      <c r="G4" s="31" t="s">
        <v>80</v>
      </c>
      <c r="H4" s="31">
        <v>-0.5</v>
      </c>
    </row>
    <row r="5" spans="1:8" x14ac:dyDescent="0.35">
      <c r="A5" s="34" t="s">
        <v>28</v>
      </c>
      <c r="B5" s="28">
        <f>'[1]Lift Chart'!$D$7</f>
        <v>1.3</v>
      </c>
      <c r="D5" s="32" t="s">
        <v>6</v>
      </c>
      <c r="E5" s="28">
        <f>'[1]Lift Chart'!$A$2</f>
        <v>0.5</v>
      </c>
      <c r="G5" s="31" t="s">
        <v>81</v>
      </c>
      <c r="H5" s="31">
        <v>-1</v>
      </c>
    </row>
    <row r="6" spans="1:8" x14ac:dyDescent="0.35">
      <c r="A6" s="32" t="s">
        <v>52</v>
      </c>
      <c r="B6" s="35">
        <f>'[1]Lift Chart'!$C$15</f>
        <v>2.4</v>
      </c>
      <c r="D6" s="32" t="s">
        <v>2</v>
      </c>
      <c r="E6" s="35">
        <f>'[1]Lift Chart'!$B$2</f>
        <v>0.6</v>
      </c>
      <c r="G6" s="33" t="s">
        <v>82</v>
      </c>
      <c r="H6" s="33">
        <v>-1</v>
      </c>
    </row>
    <row r="7" spans="1:8" x14ac:dyDescent="0.35">
      <c r="A7" s="32" t="s">
        <v>39</v>
      </c>
      <c r="B7" s="35">
        <f>'[1]Lift Chart'!$E$11</f>
        <v>1.9</v>
      </c>
      <c r="D7" s="32" t="s">
        <v>16</v>
      </c>
      <c r="E7" s="35">
        <f>'[1]Lift Chart'!$B$2</f>
        <v>0.6</v>
      </c>
      <c r="G7" s="33" t="s">
        <v>83</v>
      </c>
      <c r="H7" s="36" t="s">
        <v>84</v>
      </c>
    </row>
    <row r="8" spans="1:8" x14ac:dyDescent="0.35">
      <c r="A8" s="32" t="s">
        <v>35</v>
      </c>
      <c r="B8" s="35">
        <f>'[1]Lift Chart'!$A$11</f>
        <v>1.5</v>
      </c>
      <c r="D8" s="32" t="s">
        <v>7</v>
      </c>
      <c r="E8" s="35">
        <f>'[1]Lift Chart'!$B$2</f>
        <v>0.6</v>
      </c>
      <c r="G8" s="141" t="s">
        <v>85</v>
      </c>
      <c r="H8" s="141"/>
    </row>
    <row r="9" spans="1:8" ht="15" customHeight="1" x14ac:dyDescent="0.35">
      <c r="A9" s="32" t="s">
        <v>43</v>
      </c>
      <c r="B9" s="35">
        <f>'[1]Lift Chart'!$D$11</f>
        <v>1.8</v>
      </c>
      <c r="D9" s="37" t="s">
        <v>12</v>
      </c>
      <c r="E9" s="35">
        <f>'[1]Lift Chart'!$B$2</f>
        <v>0.6</v>
      </c>
      <c r="G9" s="142" t="s">
        <v>86</v>
      </c>
      <c r="H9" s="142"/>
    </row>
    <row r="10" spans="1:8" x14ac:dyDescent="0.35">
      <c r="A10" s="32" t="s">
        <v>131</v>
      </c>
      <c r="B10" s="35">
        <v>1.6</v>
      </c>
      <c r="D10" s="32" t="s">
        <v>130</v>
      </c>
      <c r="E10" s="35">
        <v>0.6</v>
      </c>
      <c r="G10" s="142"/>
      <c r="H10" s="142"/>
    </row>
    <row r="11" spans="1:8" x14ac:dyDescent="0.35">
      <c r="A11" s="32" t="s">
        <v>44</v>
      </c>
      <c r="B11" s="35">
        <f>'[1]Lift Chart'!$E$11</f>
        <v>1.9</v>
      </c>
      <c r="D11" s="32" t="s">
        <v>3</v>
      </c>
      <c r="E11" s="35">
        <f>'[1]Lift Chart'!$C$2</f>
        <v>0.7</v>
      </c>
      <c r="G11" s="142"/>
      <c r="H11" s="142"/>
    </row>
    <row r="12" spans="1:8" x14ac:dyDescent="0.35">
      <c r="A12" s="32" t="s">
        <v>37</v>
      </c>
      <c r="B12" s="35">
        <f>'[1]Lift Chart'!$C$11</f>
        <v>1.7</v>
      </c>
      <c r="D12" s="32" t="s">
        <v>13</v>
      </c>
      <c r="E12" s="35">
        <f>'[1]Lift Chart'!$C$2</f>
        <v>0.7</v>
      </c>
      <c r="G12" s="142"/>
      <c r="H12" s="142"/>
    </row>
    <row r="13" spans="1:8" x14ac:dyDescent="0.35">
      <c r="A13" s="32" t="s">
        <v>51</v>
      </c>
      <c r="B13" s="35">
        <f>'[1]Lift Chart'!$B$15</f>
        <v>2.2000000000000002</v>
      </c>
      <c r="D13" s="32" t="s">
        <v>8</v>
      </c>
      <c r="E13" s="35">
        <f>'[1]Lift Chart'!$C$2</f>
        <v>0.7</v>
      </c>
      <c r="G13" s="142"/>
      <c r="H13" s="142"/>
    </row>
    <row r="14" spans="1:8" x14ac:dyDescent="0.35">
      <c r="A14" s="32" t="s">
        <v>20</v>
      </c>
      <c r="B14" s="35">
        <f>'[1]Lift Chart'!$A$7</f>
        <v>1</v>
      </c>
      <c r="D14" s="32" t="s">
        <v>17</v>
      </c>
      <c r="E14" s="35">
        <f>'[1]Lift Chart'!$C$2</f>
        <v>0.7</v>
      </c>
    </row>
    <row r="15" spans="1:8" x14ac:dyDescent="0.35">
      <c r="A15" s="32" t="s">
        <v>53</v>
      </c>
      <c r="B15" s="35">
        <f>'[1]Lift Chart'!$D$15</f>
        <v>2.6</v>
      </c>
      <c r="D15" s="32" t="s">
        <v>87</v>
      </c>
      <c r="E15" s="35">
        <f>'[1]Lift Chart'!$D$2</f>
        <v>0.8</v>
      </c>
    </row>
    <row r="16" spans="1:8" x14ac:dyDescent="0.35">
      <c r="A16" s="32" t="s">
        <v>58</v>
      </c>
      <c r="B16" s="35">
        <f>'[1]Lift Chart'!$C$15</f>
        <v>2.4</v>
      </c>
      <c r="D16" s="32" t="s">
        <v>9</v>
      </c>
      <c r="E16" s="35">
        <f>'[1]Lift Chart'!$D$2</f>
        <v>0.8</v>
      </c>
    </row>
    <row r="17" spans="1:5" x14ac:dyDescent="0.35">
      <c r="A17" s="32" t="s">
        <v>1</v>
      </c>
      <c r="B17" s="35">
        <f>'[1]Lift Chart'!$A$2</f>
        <v>0.5</v>
      </c>
      <c r="D17" s="32" t="s">
        <v>14</v>
      </c>
      <c r="E17" s="35">
        <f>'[1]Lift Chart'!$D$2</f>
        <v>0.8</v>
      </c>
    </row>
    <row r="18" spans="1:5" x14ac:dyDescent="0.35">
      <c r="A18" s="32" t="s">
        <v>87</v>
      </c>
      <c r="B18" s="35">
        <f>'[1]Lift Chart'!$D$2</f>
        <v>0.8</v>
      </c>
      <c r="D18" s="32" t="s">
        <v>18</v>
      </c>
      <c r="E18" s="35">
        <f>'[1]Lift Chart'!$D$2</f>
        <v>0.8</v>
      </c>
    </row>
    <row r="19" spans="1:5" x14ac:dyDescent="0.35">
      <c r="A19" s="32" t="s">
        <v>9</v>
      </c>
      <c r="B19" s="35">
        <f>'[1]Lift Chart'!$D$2</f>
        <v>0.8</v>
      </c>
      <c r="D19" s="32" t="s">
        <v>5</v>
      </c>
      <c r="E19" s="35">
        <f>'[1]Lift Chart'!$E$2</f>
        <v>0.9</v>
      </c>
    </row>
    <row r="20" spans="1:5" x14ac:dyDescent="0.35">
      <c r="A20" s="32" t="s">
        <v>22</v>
      </c>
      <c r="B20" s="35">
        <f>'[1]Lift Chart'!$C$7</f>
        <v>1.2</v>
      </c>
      <c r="D20" s="32" t="s">
        <v>10</v>
      </c>
      <c r="E20" s="35">
        <f>'[1]Lift Chart'!$E$2</f>
        <v>0.9</v>
      </c>
    </row>
    <row r="21" spans="1:5" x14ac:dyDescent="0.35">
      <c r="A21" s="32" t="s">
        <v>14</v>
      </c>
      <c r="B21" s="35">
        <f>'[1]Lift Chart'!$D$2</f>
        <v>0.8</v>
      </c>
      <c r="C21" s="38"/>
      <c r="D21" s="32" t="s">
        <v>15</v>
      </c>
      <c r="E21" s="35">
        <f>'[1]Lift Chart'!$E$2</f>
        <v>0.9</v>
      </c>
    </row>
    <row r="22" spans="1:5" x14ac:dyDescent="0.35">
      <c r="A22" s="32" t="s">
        <v>11</v>
      </c>
      <c r="B22" s="35">
        <f>'[1]Lift Chart'!$A$2</f>
        <v>0.5</v>
      </c>
      <c r="D22" s="32" t="s">
        <v>19</v>
      </c>
      <c r="E22" s="35">
        <f>'[1]Lift Chart'!$E$2</f>
        <v>0.9</v>
      </c>
    </row>
    <row r="23" spans="1:5" x14ac:dyDescent="0.35">
      <c r="A23" s="37" t="s">
        <v>59</v>
      </c>
      <c r="B23" s="35">
        <f>'[1]Lift Chart'!$D$15</f>
        <v>2.6</v>
      </c>
      <c r="D23" s="32" t="s">
        <v>20</v>
      </c>
      <c r="E23" s="35">
        <f>'[1]Lift Chart'!$A$7</f>
        <v>1</v>
      </c>
    </row>
    <row r="24" spans="1:5" x14ac:dyDescent="0.35">
      <c r="A24" s="32" t="s">
        <v>66</v>
      </c>
      <c r="B24" s="35">
        <f>'[1]Lift Chart'!$A$19</f>
        <v>3</v>
      </c>
      <c r="D24" s="32" t="s">
        <v>25</v>
      </c>
      <c r="E24" s="35">
        <f>'[1]Lift Chart'!$A$7</f>
        <v>1</v>
      </c>
    </row>
    <row r="25" spans="1:5" x14ac:dyDescent="0.35">
      <c r="A25" s="37" t="s">
        <v>42</v>
      </c>
      <c r="B25" s="35">
        <f>'[1]Lift Chart'!$C$11</f>
        <v>1.7</v>
      </c>
      <c r="D25" s="32" t="s">
        <v>30</v>
      </c>
      <c r="E25" s="35">
        <f>'[1]Lift Chart'!$A$7</f>
        <v>1</v>
      </c>
    </row>
    <row r="26" spans="1:5" x14ac:dyDescent="0.35">
      <c r="A26" s="32" t="s">
        <v>24</v>
      </c>
      <c r="B26" s="35">
        <f>'[1]Lift Chart'!$E$7</f>
        <v>1.4</v>
      </c>
      <c r="D26" s="32" t="s">
        <v>26</v>
      </c>
      <c r="E26" s="35">
        <f>'[1]Lift Chart'!$B$7</f>
        <v>1.1000000000000001</v>
      </c>
    </row>
    <row r="27" spans="1:5" x14ac:dyDescent="0.35">
      <c r="A27" s="32" t="s">
        <v>50</v>
      </c>
      <c r="B27" s="35">
        <f>'[1]Lift Chart'!$A$15</f>
        <v>2</v>
      </c>
      <c r="C27" s="38"/>
      <c r="D27" s="32" t="s">
        <v>21</v>
      </c>
      <c r="E27" s="35">
        <f>'[1]Lift Chart'!$B$7</f>
        <v>1.1000000000000001</v>
      </c>
    </row>
    <row r="28" spans="1:5" x14ac:dyDescent="0.35">
      <c r="A28" s="32" t="s">
        <v>5</v>
      </c>
      <c r="B28" s="35">
        <f>'[1]Lift Chart'!$E$2</f>
        <v>0.9</v>
      </c>
      <c r="D28" s="32" t="s">
        <v>31</v>
      </c>
      <c r="E28" s="35">
        <f>'[1]Lift Chart'!$B$7</f>
        <v>1.1000000000000001</v>
      </c>
    </row>
    <row r="29" spans="1:5" x14ac:dyDescent="0.35">
      <c r="A29" s="32" t="s">
        <v>40</v>
      </c>
      <c r="B29" s="35">
        <f>'[1]Lift Chart'!$A$11</f>
        <v>1.5</v>
      </c>
      <c r="D29" s="32" t="s">
        <v>22</v>
      </c>
      <c r="E29" s="35">
        <f>'[1]Lift Chart'!$C$7</f>
        <v>1.2</v>
      </c>
    </row>
    <row r="30" spans="1:5" x14ac:dyDescent="0.35">
      <c r="A30" s="32" t="s">
        <v>3</v>
      </c>
      <c r="B30" s="35">
        <f>'[1]Lift Chart'!$C$2</f>
        <v>0.7</v>
      </c>
      <c r="D30" s="32" t="s">
        <v>27</v>
      </c>
      <c r="E30" s="35">
        <f>'[1]Lift Chart'!$C$7</f>
        <v>1.2</v>
      </c>
    </row>
    <row r="31" spans="1:5" x14ac:dyDescent="0.35">
      <c r="A31" s="39" t="s">
        <v>33</v>
      </c>
      <c r="B31" s="35">
        <f>'[1]Lift Chart'!$D$7</f>
        <v>1.3</v>
      </c>
      <c r="D31" s="32" t="s">
        <v>32</v>
      </c>
      <c r="E31" s="35">
        <f>'[1]Lift Chart'!$C$7</f>
        <v>1.2</v>
      </c>
    </row>
    <row r="32" spans="1:5" x14ac:dyDescent="0.35">
      <c r="A32" s="32" t="s">
        <v>47</v>
      </c>
      <c r="B32" s="35">
        <f>'[1]Lift Chart'!$C$11</f>
        <v>1.7</v>
      </c>
      <c r="D32" s="32" t="s">
        <v>23</v>
      </c>
      <c r="E32" s="35">
        <f>'[1]Lift Chart'!$D$7</f>
        <v>1.3</v>
      </c>
    </row>
    <row r="33" spans="1:7" x14ac:dyDescent="0.35">
      <c r="A33" s="32" t="s">
        <v>10</v>
      </c>
      <c r="B33" s="35">
        <f>'[1]Lift Chart'!$E$2</f>
        <v>0.9</v>
      </c>
      <c r="D33" s="34" t="s">
        <v>28</v>
      </c>
      <c r="E33" s="35">
        <f>'[1]Lift Chart'!$D$7</f>
        <v>1.3</v>
      </c>
    </row>
    <row r="34" spans="1:7" x14ac:dyDescent="0.35">
      <c r="A34" s="32" t="s">
        <v>26</v>
      </c>
      <c r="B34" s="35">
        <f>'[1]Lift Chart'!$B$7</f>
        <v>1.1000000000000001</v>
      </c>
      <c r="D34" s="39" t="s">
        <v>33</v>
      </c>
      <c r="E34" s="35">
        <f>'[1]Lift Chart'!$D$7</f>
        <v>1.3</v>
      </c>
    </row>
    <row r="35" spans="1:7" x14ac:dyDescent="0.35">
      <c r="A35" s="32" t="s">
        <v>34</v>
      </c>
      <c r="B35" s="35">
        <f>'[1]Lift Chart'!$E$7</f>
        <v>1.4</v>
      </c>
      <c r="D35" s="32" t="s">
        <v>24</v>
      </c>
      <c r="E35" s="35">
        <f>'[1]Lift Chart'!$E$7</f>
        <v>1.4</v>
      </c>
    </row>
    <row r="36" spans="1:7" x14ac:dyDescent="0.35">
      <c r="A36" s="32" t="s">
        <v>36</v>
      </c>
      <c r="B36" s="35">
        <f>'[1]Lift Chart'!$B$11</f>
        <v>1.6</v>
      </c>
      <c r="D36" s="32" t="s">
        <v>34</v>
      </c>
      <c r="E36" s="35">
        <f>'[1]Lift Chart'!$E$7</f>
        <v>1.4</v>
      </c>
    </row>
    <row r="37" spans="1:7" x14ac:dyDescent="0.35">
      <c r="A37" s="82" t="s">
        <v>71</v>
      </c>
      <c r="B37" s="35">
        <v>3.3</v>
      </c>
      <c r="D37" s="37" t="s">
        <v>29</v>
      </c>
      <c r="E37" s="35">
        <f>'[1]Lift Chart'!$E$7</f>
        <v>1.4</v>
      </c>
    </row>
    <row r="38" spans="1:7" x14ac:dyDescent="0.35">
      <c r="A38" s="32" t="s">
        <v>27</v>
      </c>
      <c r="B38" s="35">
        <f>'[1]Lift Chart'!$C$7</f>
        <v>1.2</v>
      </c>
      <c r="D38" s="32" t="s">
        <v>35</v>
      </c>
      <c r="E38" s="35">
        <f>'[1]Lift Chart'!$A$11</f>
        <v>1.5</v>
      </c>
    </row>
    <row r="39" spans="1:7" x14ac:dyDescent="0.35">
      <c r="A39" s="32" t="s">
        <v>2</v>
      </c>
      <c r="B39" s="35">
        <f>'[1]Lift Chart'!$B$2</f>
        <v>0.6</v>
      </c>
      <c r="D39" s="32" t="s">
        <v>40</v>
      </c>
      <c r="E39" s="35">
        <f>'[1]Lift Chart'!$A$11</f>
        <v>1.5</v>
      </c>
    </row>
    <row r="40" spans="1:7" x14ac:dyDescent="0.35">
      <c r="A40" s="32" t="s">
        <v>133</v>
      </c>
      <c r="B40" s="35">
        <v>3</v>
      </c>
      <c r="D40" s="32" t="s">
        <v>45</v>
      </c>
      <c r="E40" s="35">
        <f>'[1]Lift Chart'!$A$11</f>
        <v>1.5</v>
      </c>
      <c r="G40" t="s">
        <v>55</v>
      </c>
    </row>
    <row r="41" spans="1:7" x14ac:dyDescent="0.35">
      <c r="A41" s="40" t="s">
        <v>77</v>
      </c>
      <c r="B41" s="41">
        <v>0</v>
      </c>
      <c r="D41" s="32" t="s">
        <v>131</v>
      </c>
      <c r="E41" s="35">
        <v>1.6</v>
      </c>
    </row>
    <row r="42" spans="1:7" x14ac:dyDescent="0.35">
      <c r="A42" s="32" t="s">
        <v>16</v>
      </c>
      <c r="B42" s="35">
        <f>'[1]Lift Chart'!$B$2</f>
        <v>0.6</v>
      </c>
      <c r="D42" s="32" t="s">
        <v>36</v>
      </c>
      <c r="E42" s="35">
        <f>'[1]Lift Chart'!$B$11</f>
        <v>1.6</v>
      </c>
    </row>
    <row r="43" spans="1:7" x14ac:dyDescent="0.35">
      <c r="A43" s="32" t="s">
        <v>15</v>
      </c>
      <c r="B43" s="35">
        <f>'[1]Lift Chart'!$E$2</f>
        <v>0.9</v>
      </c>
      <c r="D43" s="37" t="s">
        <v>41</v>
      </c>
      <c r="E43" s="35">
        <f>'[1]Lift Chart'!$B$11</f>
        <v>1.6</v>
      </c>
      <c r="F43" t="s">
        <v>55</v>
      </c>
    </row>
    <row r="44" spans="1:7" x14ac:dyDescent="0.35">
      <c r="A44" s="34" t="s">
        <v>63</v>
      </c>
      <c r="B44" s="35">
        <f>'[1]Lift Chart'!$C$15</f>
        <v>2.4</v>
      </c>
      <c r="D44" s="32" t="s">
        <v>46</v>
      </c>
      <c r="E44" s="35">
        <f>'[1]Lift Chart'!$B$11</f>
        <v>1.6</v>
      </c>
    </row>
    <row r="45" spans="1:7" x14ac:dyDescent="0.35">
      <c r="A45" s="32" t="s">
        <v>25</v>
      </c>
      <c r="B45" s="35">
        <f>'[1]Lift Chart'!$A$7</f>
        <v>1</v>
      </c>
      <c r="D45" s="32" t="s">
        <v>37</v>
      </c>
      <c r="E45" s="35">
        <f>'[1]Lift Chart'!$C$11</f>
        <v>1.7</v>
      </c>
    </row>
    <row r="46" spans="1:7" x14ac:dyDescent="0.35">
      <c r="A46" s="37" t="s">
        <v>29</v>
      </c>
      <c r="B46" s="35">
        <f>'[1]Lift Chart'!$E$7</f>
        <v>1.4</v>
      </c>
      <c r="D46" s="37" t="s">
        <v>42</v>
      </c>
      <c r="E46" s="35">
        <f>'[1]Lift Chart'!$C$11</f>
        <v>1.7</v>
      </c>
    </row>
    <row r="47" spans="1:7" x14ac:dyDescent="0.35">
      <c r="A47" s="32" t="s">
        <v>48</v>
      </c>
      <c r="B47" s="35">
        <f>'[1]Lift Chart'!$D$11</f>
        <v>1.8</v>
      </c>
      <c r="D47" s="32" t="s">
        <v>47</v>
      </c>
      <c r="E47" s="35">
        <f>'[1]Lift Chart'!$C$11</f>
        <v>1.7</v>
      </c>
    </row>
    <row r="48" spans="1:7" x14ac:dyDescent="0.35">
      <c r="A48" s="32" t="s">
        <v>56</v>
      </c>
      <c r="B48" s="35">
        <f>'[1]Lift Chart'!$A$15</f>
        <v>2</v>
      </c>
      <c r="D48" s="32" t="s">
        <v>38</v>
      </c>
      <c r="E48" s="35">
        <f>'[1]Lift Chart'!$D$11</f>
        <v>1.8</v>
      </c>
    </row>
    <row r="49" spans="1:5" x14ac:dyDescent="0.35">
      <c r="A49" s="32" t="s">
        <v>67</v>
      </c>
      <c r="B49" s="35">
        <f>'[1]Lift Chart'!$B$19</f>
        <v>3.3</v>
      </c>
      <c r="D49" s="32" t="s">
        <v>43</v>
      </c>
      <c r="E49" s="35">
        <f>'[1]Lift Chart'!$D$11</f>
        <v>1.8</v>
      </c>
    </row>
    <row r="50" spans="1:5" x14ac:dyDescent="0.35">
      <c r="A50" s="32" t="s">
        <v>13</v>
      </c>
      <c r="B50" s="35">
        <f>'[1]Lift Chart'!$C$2</f>
        <v>0.7</v>
      </c>
      <c r="D50" s="32" t="s">
        <v>48</v>
      </c>
      <c r="E50" s="35">
        <f>'[1]Lift Chart'!$D$11</f>
        <v>1.8</v>
      </c>
    </row>
    <row r="51" spans="1:5" x14ac:dyDescent="0.35">
      <c r="A51" s="32" t="s">
        <v>8</v>
      </c>
      <c r="B51" s="35">
        <f>'[1]Lift Chart'!$C$2</f>
        <v>0.7</v>
      </c>
      <c r="D51" s="32" t="s">
        <v>39</v>
      </c>
      <c r="E51" s="35">
        <f>'[1]Lift Chart'!$E$11</f>
        <v>1.9</v>
      </c>
    </row>
    <row r="52" spans="1:5" x14ac:dyDescent="0.35">
      <c r="A52" s="32" t="s">
        <v>21</v>
      </c>
      <c r="B52" s="35">
        <f>'[1]Lift Chart'!$B$7</f>
        <v>1.1000000000000001</v>
      </c>
      <c r="D52" s="32" t="s">
        <v>44</v>
      </c>
      <c r="E52" s="35">
        <f>'[1]Lift Chart'!$E$11</f>
        <v>1.9</v>
      </c>
    </row>
    <row r="53" spans="1:5" x14ac:dyDescent="0.35">
      <c r="A53" s="37" t="s">
        <v>57</v>
      </c>
      <c r="B53" s="35">
        <f>'[1]Lift Chart'!$B$15</f>
        <v>2.2000000000000002</v>
      </c>
      <c r="D53" s="32" t="s">
        <v>49</v>
      </c>
      <c r="E53" s="35">
        <f>'[1]Lift Chart'!$E$11</f>
        <v>1.9</v>
      </c>
    </row>
    <row r="54" spans="1:5" x14ac:dyDescent="0.35">
      <c r="A54" s="32" t="s">
        <v>45</v>
      </c>
      <c r="B54" s="35">
        <f>'[1]Lift Chart'!$A$11</f>
        <v>1.5</v>
      </c>
      <c r="D54" s="32" t="s">
        <v>50</v>
      </c>
      <c r="E54" s="35">
        <f>'[1]Lift Chart'!$A$15</f>
        <v>2</v>
      </c>
    </row>
    <row r="55" spans="1:5" x14ac:dyDescent="0.35">
      <c r="A55" s="37" t="s">
        <v>64</v>
      </c>
      <c r="B55" s="35">
        <f>'[1]Lift Chart'!$D$15</f>
        <v>2.6</v>
      </c>
      <c r="D55" s="32" t="s">
        <v>56</v>
      </c>
      <c r="E55" s="35">
        <f>'[1]Lift Chart'!$A$15</f>
        <v>2</v>
      </c>
    </row>
    <row r="56" spans="1:5" x14ac:dyDescent="0.35">
      <c r="A56" s="32" t="s">
        <v>17</v>
      </c>
      <c r="B56" s="35">
        <f>'[1]Lift Chart'!$C$2</f>
        <v>0.7</v>
      </c>
      <c r="D56" s="32" t="s">
        <v>61</v>
      </c>
      <c r="E56" s="35">
        <f>'[1]Lift Chart'!$A$15</f>
        <v>2</v>
      </c>
    </row>
    <row r="57" spans="1:5" x14ac:dyDescent="0.35">
      <c r="A57" s="32" t="s">
        <v>31</v>
      </c>
      <c r="B57" s="35">
        <f>'[1]Lift Chart'!$B$7</f>
        <v>1.1000000000000001</v>
      </c>
      <c r="D57" s="32" t="s">
        <v>51</v>
      </c>
      <c r="E57" s="35">
        <f>'[1]Lift Chart'!$B$15</f>
        <v>2.2000000000000002</v>
      </c>
    </row>
    <row r="58" spans="1:5" x14ac:dyDescent="0.35">
      <c r="A58" s="32" t="s">
        <v>18</v>
      </c>
      <c r="B58" s="35">
        <f>'[1]Lift Chart'!$D$2</f>
        <v>0.8</v>
      </c>
      <c r="D58" s="37" t="s">
        <v>57</v>
      </c>
      <c r="E58" s="35">
        <f>'[1]Lift Chart'!$B$15</f>
        <v>2.2000000000000002</v>
      </c>
    </row>
    <row r="59" spans="1:5" x14ac:dyDescent="0.35">
      <c r="A59" s="37" t="s">
        <v>60</v>
      </c>
      <c r="B59" s="35">
        <f>'[1]Lift Chart'!$E$15</f>
        <v>2.8</v>
      </c>
      <c r="D59" s="32" t="s">
        <v>132</v>
      </c>
      <c r="E59" s="35">
        <v>2.2000000000000002</v>
      </c>
    </row>
    <row r="60" spans="1:5" x14ac:dyDescent="0.35">
      <c r="A60" s="32" t="s">
        <v>49</v>
      </c>
      <c r="B60" s="35">
        <f>'[1]Lift Chart'!$E$11</f>
        <v>1.9</v>
      </c>
      <c r="D60" s="37" t="s">
        <v>62</v>
      </c>
      <c r="E60" s="35">
        <f>'[1]Lift Chart'!$B$15</f>
        <v>2.2000000000000002</v>
      </c>
    </row>
    <row r="61" spans="1:5" x14ac:dyDescent="0.35">
      <c r="A61" s="32" t="s">
        <v>7</v>
      </c>
      <c r="B61" s="35">
        <f>'[1]Lift Chart'!$B$2</f>
        <v>0.6</v>
      </c>
      <c r="D61" s="32" t="s">
        <v>52</v>
      </c>
      <c r="E61" s="35">
        <f>'[1]Lift Chart'!$C$15</f>
        <v>2.4</v>
      </c>
    </row>
    <row r="62" spans="1:5" x14ac:dyDescent="0.35">
      <c r="A62" s="32" t="s">
        <v>130</v>
      </c>
      <c r="B62" s="35">
        <f>'Lift Chart'!B2</f>
        <v>0.6</v>
      </c>
      <c r="D62" s="32" t="s">
        <v>58</v>
      </c>
      <c r="E62" s="35">
        <f>'[1]Lift Chart'!$C$15</f>
        <v>2.4</v>
      </c>
    </row>
    <row r="63" spans="1:5" x14ac:dyDescent="0.35">
      <c r="A63" s="32" t="s">
        <v>65</v>
      </c>
      <c r="B63" s="35">
        <f>'[1]Lift Chart'!$E$15</f>
        <v>2.8</v>
      </c>
      <c r="D63" s="34" t="s">
        <v>63</v>
      </c>
      <c r="E63" s="35">
        <f>'[1]Lift Chart'!$C$15</f>
        <v>2.4</v>
      </c>
    </row>
    <row r="64" spans="1:5" x14ac:dyDescent="0.35">
      <c r="A64" s="32" t="s">
        <v>132</v>
      </c>
      <c r="B64" s="35">
        <v>2.2000000000000002</v>
      </c>
      <c r="D64" s="32" t="s">
        <v>53</v>
      </c>
      <c r="E64" s="35">
        <f>'[1]Lift Chart'!$D$15</f>
        <v>2.6</v>
      </c>
    </row>
    <row r="65" spans="1:5" x14ac:dyDescent="0.35">
      <c r="A65" s="32" t="s">
        <v>6</v>
      </c>
      <c r="B65" s="35">
        <f>'[1]Lift Chart'!$A$2</f>
        <v>0.5</v>
      </c>
      <c r="D65" s="37" t="s">
        <v>59</v>
      </c>
      <c r="E65" s="35">
        <f>'[1]Lift Chart'!$D$15</f>
        <v>2.6</v>
      </c>
    </row>
    <row r="66" spans="1:5" x14ac:dyDescent="0.35">
      <c r="A66" s="32" t="s">
        <v>19</v>
      </c>
      <c r="B66" s="35">
        <f>'[1]Lift Chart'!$E$2</f>
        <v>0.9</v>
      </c>
      <c r="D66" s="37" t="s">
        <v>64</v>
      </c>
      <c r="E66" s="35">
        <f>'[1]Lift Chart'!$D$15</f>
        <v>2.6</v>
      </c>
    </row>
    <row r="67" spans="1:5" x14ac:dyDescent="0.35">
      <c r="A67" s="37" t="s">
        <v>12</v>
      </c>
      <c r="B67" s="35">
        <f>'[1]Lift Chart'!$B$2</f>
        <v>0.6</v>
      </c>
      <c r="D67" s="32" t="s">
        <v>54</v>
      </c>
      <c r="E67" s="35">
        <f>'[1]Lift Chart'!$E$15</f>
        <v>2.8</v>
      </c>
    </row>
    <row r="68" spans="1:5" x14ac:dyDescent="0.35">
      <c r="A68" s="32" t="s">
        <v>30</v>
      </c>
      <c r="B68" s="35">
        <f>'[1]Lift Chart'!$A$7</f>
        <v>1</v>
      </c>
      <c r="D68" s="37" t="s">
        <v>60</v>
      </c>
      <c r="E68" s="35">
        <f>'[1]Lift Chart'!$E$15</f>
        <v>2.8</v>
      </c>
    </row>
    <row r="69" spans="1:5" x14ac:dyDescent="0.35">
      <c r="A69" s="37" t="s">
        <v>41</v>
      </c>
      <c r="B69" s="35">
        <f>'[1]Lift Chart'!$B$11</f>
        <v>1.6</v>
      </c>
      <c r="D69" s="32" t="s">
        <v>65</v>
      </c>
      <c r="E69" s="35">
        <f>'[1]Lift Chart'!$E$15</f>
        <v>2.8</v>
      </c>
    </row>
    <row r="70" spans="1:5" x14ac:dyDescent="0.35">
      <c r="A70" s="37" t="s">
        <v>69</v>
      </c>
      <c r="B70" s="35">
        <f>'[1]Lift Chart'!$B$19</f>
        <v>3.3</v>
      </c>
      <c r="D70" s="32" t="s">
        <v>66</v>
      </c>
      <c r="E70" s="35">
        <f>'[1]Lift Chart'!$A$19</f>
        <v>3</v>
      </c>
    </row>
    <row r="71" spans="1:5" x14ac:dyDescent="0.35">
      <c r="A71" s="37" t="s">
        <v>62</v>
      </c>
      <c r="B71" s="35">
        <f>'[1]Lift Chart'!$B$15</f>
        <v>2.2000000000000002</v>
      </c>
      <c r="D71" s="32" t="s">
        <v>133</v>
      </c>
      <c r="E71" s="35">
        <v>3</v>
      </c>
    </row>
    <row r="72" spans="1:5" x14ac:dyDescent="0.35">
      <c r="A72" s="32" t="s">
        <v>46</v>
      </c>
      <c r="B72" s="35">
        <f>'[1]Lift Chart'!$B$11</f>
        <v>1.6</v>
      </c>
      <c r="D72" s="32" t="s">
        <v>68</v>
      </c>
      <c r="E72" s="35">
        <f>'[1]Lift Chart'!$A$19</f>
        <v>3</v>
      </c>
    </row>
    <row r="73" spans="1:5" x14ac:dyDescent="0.35">
      <c r="A73" s="32" t="s">
        <v>61</v>
      </c>
      <c r="B73" s="35">
        <f>'[1]Lift Chart'!$A$15</f>
        <v>2</v>
      </c>
      <c r="D73" s="32" t="s">
        <v>72</v>
      </c>
      <c r="E73" s="35">
        <v>3.2</v>
      </c>
    </row>
    <row r="74" spans="1:5" x14ac:dyDescent="0.35">
      <c r="A74" s="32" t="s">
        <v>32</v>
      </c>
      <c r="B74" s="35">
        <f>'[1]Lift Chart'!$C$7</f>
        <v>1.2</v>
      </c>
      <c r="D74" s="82" t="s">
        <v>71</v>
      </c>
      <c r="E74" s="35">
        <v>3.3</v>
      </c>
    </row>
    <row r="75" spans="1:5" x14ac:dyDescent="0.35">
      <c r="A75" s="42" t="s">
        <v>68</v>
      </c>
      <c r="B75" s="43">
        <f>'[1]Lift Chart'!$A$19</f>
        <v>3</v>
      </c>
      <c r="D75" s="42" t="s">
        <v>67</v>
      </c>
      <c r="E75" s="43">
        <f>'[1]Lift Chart'!$B$19</f>
        <v>3.3</v>
      </c>
    </row>
    <row r="76" spans="1:5" x14ac:dyDescent="0.35">
      <c r="A76" s="42" t="s">
        <v>72</v>
      </c>
      <c r="B76" s="43">
        <v>3.2</v>
      </c>
      <c r="D76" s="102" t="s">
        <v>69</v>
      </c>
      <c r="E76" s="43">
        <f>'[1]Lift Chart'!$B$19</f>
        <v>3.3</v>
      </c>
    </row>
  </sheetData>
  <sheetProtection password="D548" sheet="1" objects="1" scenarios="1"/>
  <mergeCells count="2">
    <mergeCell ref="G8:H8"/>
    <mergeCell ref="G9:H13"/>
  </mergeCells>
  <conditionalFormatting sqref="A1:B1048576">
    <cfRule type="dataBar" priority="6">
      <dataBar>
        <cfvo type="min"/>
        <cfvo type="max"/>
        <color rgb="FF63C384"/>
      </dataBar>
    </cfRule>
  </conditionalFormatting>
  <conditionalFormatting sqref="G1:H1">
    <cfRule type="dataBar" priority="5">
      <dataBar>
        <cfvo type="min"/>
        <cfvo type="max"/>
        <color rgb="FF63C384"/>
      </dataBar>
    </cfRule>
  </conditionalFormatting>
  <conditionalFormatting sqref="D77:E1048576">
    <cfRule type="dataBar" priority="4">
      <dataBar>
        <cfvo type="min"/>
        <cfvo type="max"/>
        <color rgb="FF63C384"/>
      </dataBar>
    </cfRule>
  </conditionalFormatting>
  <conditionalFormatting sqref="E77:E1048576">
    <cfRule type="dataBar" priority="2">
      <dataBar>
        <cfvo type="min"/>
        <cfvo type="max"/>
        <color rgb="FF63C384"/>
      </dataBar>
    </cfRule>
  </conditionalFormatting>
  <conditionalFormatting sqref="D1:E76">
    <cfRule type="dataBar" priority="1">
      <dataBar>
        <cfvo type="min"/>
        <cfvo type="max"/>
        <color rgb="FF63C384"/>
      </dataBar>
    </cfRule>
  </conditionalFormatting>
  <dataValidations count="2">
    <dataValidation type="decimal" allowBlank="1" showInputMessage="1" showErrorMessage="1" sqref="E77:E1048576">
      <formula1>0</formula1>
      <formula2>3.3</formula2>
    </dataValidation>
    <dataValidation type="decimal" allowBlank="1" showInputMessage="1" showErrorMessage="1" sqref="B1:B1048576 E1:E76">
      <formula1>0.5</formula1>
      <formula2>3.3</formula2>
    </dataValidation>
  </dataValidations>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opLeftCell="A11" workbookViewId="0">
      <selection activeCell="B27" sqref="B27"/>
    </sheetView>
  </sheetViews>
  <sheetFormatPr defaultRowHeight="14.5" x14ac:dyDescent="0.35"/>
  <cols>
    <col min="1" max="1" width="3.54296875" customWidth="1"/>
    <col min="2" max="2" width="17.6328125" customWidth="1"/>
    <col min="3" max="3" width="5.90625" bestFit="1" customWidth="1"/>
    <col min="4" max="4" width="5.90625" style="89" customWidth="1"/>
    <col min="5" max="5" width="17.6328125" customWidth="1"/>
    <col min="6" max="6" width="5.54296875" bestFit="1" customWidth="1"/>
    <col min="7" max="7" width="5.54296875" style="89" customWidth="1"/>
    <col min="8" max="8" width="17.6328125" customWidth="1"/>
    <col min="9" max="9" width="5.54296875" bestFit="1" customWidth="1"/>
    <col min="10" max="10" width="5.54296875" style="89" customWidth="1"/>
    <col min="11" max="11" width="17.6328125" customWidth="1"/>
    <col min="12" max="12" width="5.54296875" bestFit="1" customWidth="1"/>
    <col min="13" max="14" width="5.54296875" style="89" customWidth="1"/>
    <col min="15" max="15" width="10.54296875" customWidth="1"/>
    <col min="16" max="18" width="10.54296875" style="89" customWidth="1"/>
    <col min="19" max="19" width="10.54296875" customWidth="1"/>
  </cols>
  <sheetData>
    <row r="1" spans="1:21" s="47" customFormat="1" ht="15" thickBot="1" x14ac:dyDescent="0.4">
      <c r="A1" s="124" t="s">
        <v>137</v>
      </c>
      <c r="B1" s="44" t="s">
        <v>88</v>
      </c>
      <c r="C1" s="45" t="s">
        <v>89</v>
      </c>
      <c r="D1" s="88" t="s">
        <v>102</v>
      </c>
      <c r="E1" s="45" t="s">
        <v>90</v>
      </c>
      <c r="F1" s="45" t="s">
        <v>89</v>
      </c>
      <c r="G1" s="88" t="s">
        <v>102</v>
      </c>
      <c r="H1" s="45" t="s">
        <v>91</v>
      </c>
      <c r="I1" s="45" t="s">
        <v>92</v>
      </c>
      <c r="J1" s="88" t="s">
        <v>102</v>
      </c>
      <c r="K1" s="45" t="s">
        <v>93</v>
      </c>
      <c r="L1" s="45" t="s">
        <v>89</v>
      </c>
      <c r="M1" s="88" t="s">
        <v>102</v>
      </c>
      <c r="N1" s="88" t="s">
        <v>106</v>
      </c>
      <c r="O1" s="45" t="s">
        <v>74</v>
      </c>
      <c r="P1" s="88" t="s">
        <v>94</v>
      </c>
      <c r="Q1" s="88" t="s">
        <v>95</v>
      </c>
      <c r="R1" s="88" t="s">
        <v>96</v>
      </c>
      <c r="S1" s="46" t="s">
        <v>97</v>
      </c>
      <c r="T1" s="127" t="s">
        <v>98</v>
      </c>
      <c r="U1" s="128"/>
    </row>
    <row r="2" spans="1:21" x14ac:dyDescent="0.35">
      <c r="A2" s="125"/>
      <c r="B2" s="48" t="s">
        <v>77</v>
      </c>
      <c r="C2" s="49">
        <f>VLOOKUP(B2,Lifts_Alphabetical[#Data],2,FALSE)</f>
        <v>0</v>
      </c>
      <c r="D2" s="48"/>
      <c r="E2" s="48" t="s">
        <v>77</v>
      </c>
      <c r="F2" s="49">
        <f>VLOOKUP(E2,Lifts_Alphabetical[#Data],2,FALSE)</f>
        <v>0</v>
      </c>
      <c r="G2" s="57"/>
      <c r="H2" s="48" t="s">
        <v>77</v>
      </c>
      <c r="I2" s="49">
        <f>VLOOKUP(H2,Lifts_Alphabetical[#Data],2,FALSE)</f>
        <v>0</v>
      </c>
      <c r="J2" s="57"/>
      <c r="K2" s="48" t="s">
        <v>77</v>
      </c>
      <c r="L2" s="49">
        <f>VLOOKUP(K2,Lifts_Alphabetical[#Data],2,FALSE)</f>
        <v>0</v>
      </c>
      <c r="M2" s="64"/>
      <c r="N2" s="64"/>
      <c r="O2" s="50">
        <f>MIN(10,(C2+F2+I2+L2)-(D2+G2+J2+M2+N2))</f>
        <v>0</v>
      </c>
      <c r="P2" s="51"/>
      <c r="Q2" s="51"/>
      <c r="R2" s="51"/>
      <c r="S2" s="93">
        <f>IF((SUM(P2:R2)&gt;0),(O2+AVERAGE(P2:R2)),O2)</f>
        <v>0</v>
      </c>
      <c r="T2" s="109">
        <f>((MAX(S2:S11)+LARGE(S2:S11,2))/2)-T5</f>
        <v>0</v>
      </c>
      <c r="U2" s="110"/>
    </row>
    <row r="3" spans="1:21" ht="15" thickBot="1" x14ac:dyDescent="0.4">
      <c r="A3" s="125"/>
      <c r="B3" s="48" t="s">
        <v>77</v>
      </c>
      <c r="C3" s="49">
        <f>VLOOKUP(B3,Lifts_Alphabetical[#Data],2,FALSE)</f>
        <v>0</v>
      </c>
      <c r="D3" s="57"/>
      <c r="E3" s="48" t="s">
        <v>77</v>
      </c>
      <c r="F3" s="49">
        <f>VLOOKUP(E3,Lifts_Alphabetical[#Data],2,FALSE)</f>
        <v>0</v>
      </c>
      <c r="G3" s="57"/>
      <c r="H3" s="48" t="s">
        <v>77</v>
      </c>
      <c r="I3" s="49">
        <f>VLOOKUP(H3,Lifts_Alphabetical[#Data],2,FALSE)</f>
        <v>0</v>
      </c>
      <c r="J3" s="57"/>
      <c r="K3" s="48" t="s">
        <v>77</v>
      </c>
      <c r="L3" s="49">
        <f>VLOOKUP(K3,Lifts_Alphabetical[#Data],2,FALSE)</f>
        <v>0</v>
      </c>
      <c r="M3" s="64"/>
      <c r="N3" s="64"/>
      <c r="O3" s="50">
        <f t="shared" ref="O3:O11" si="0">MIN(10,(C3+F3+I3+L3)-(D3+G3+J3+M3+N3))</f>
        <v>0</v>
      </c>
      <c r="P3" s="53"/>
      <c r="Q3" s="53"/>
      <c r="R3" s="53"/>
      <c r="S3" s="93">
        <f>IF((SUM(P3:R3)&gt;0),(O3+AVERAGE(P3:R3)),O3)</f>
        <v>0</v>
      </c>
      <c r="T3" s="111"/>
      <c r="U3" s="112"/>
    </row>
    <row r="4" spans="1:21" ht="15" thickBot="1" x14ac:dyDescent="0.4">
      <c r="A4" s="125"/>
      <c r="B4" s="48" t="s">
        <v>77</v>
      </c>
      <c r="C4" s="49">
        <f>VLOOKUP(B4,Lifts_Alphabetical[#Data],2,FALSE)</f>
        <v>0</v>
      </c>
      <c r="D4" s="57"/>
      <c r="E4" s="48" t="s">
        <v>77</v>
      </c>
      <c r="F4" s="49">
        <f>VLOOKUP(E4,Lifts_Alphabetical[#Data],2,FALSE)</f>
        <v>0</v>
      </c>
      <c r="G4" s="57"/>
      <c r="H4" s="48" t="s">
        <v>77</v>
      </c>
      <c r="I4" s="49">
        <f>VLOOKUP(H4,Lifts_Alphabetical[#Data],2,FALSE)</f>
        <v>0</v>
      </c>
      <c r="J4" s="57"/>
      <c r="K4" s="48" t="s">
        <v>77</v>
      </c>
      <c r="L4" s="49">
        <f>VLOOKUP(K4,Lifts_Alphabetical[#Data],2,FALSE)</f>
        <v>0</v>
      </c>
      <c r="M4" s="64"/>
      <c r="N4" s="64"/>
      <c r="O4" s="50">
        <f t="shared" si="0"/>
        <v>0</v>
      </c>
      <c r="P4" s="53"/>
      <c r="Q4" s="53"/>
      <c r="R4" s="53"/>
      <c r="S4" s="93">
        <f>IF((SUM(P4:R4)&gt;0),(O4+AVERAGE(P4:R4)),O4)</f>
        <v>0</v>
      </c>
      <c r="T4" s="129" t="s">
        <v>101</v>
      </c>
      <c r="U4" s="130"/>
    </row>
    <row r="5" spans="1:21" ht="15" thickBot="1" x14ac:dyDescent="0.4">
      <c r="A5" s="125"/>
      <c r="B5" s="48" t="s">
        <v>77</v>
      </c>
      <c r="C5" s="49">
        <f>VLOOKUP(B5,Lifts_Alphabetical[#Data],2,FALSE)</f>
        <v>0</v>
      </c>
      <c r="D5" s="57"/>
      <c r="E5" s="48" t="s">
        <v>77</v>
      </c>
      <c r="F5" s="49">
        <f>VLOOKUP(E5,Lifts_Alphabetical[#Data],2,FALSE)</f>
        <v>0</v>
      </c>
      <c r="G5" s="57"/>
      <c r="H5" s="48" t="s">
        <v>77</v>
      </c>
      <c r="I5" s="49">
        <f>VLOOKUP(H5,Lifts_Alphabetical[#Data],2,FALSE)</f>
        <v>0</v>
      </c>
      <c r="J5" s="57"/>
      <c r="K5" s="48" t="s">
        <v>77</v>
      </c>
      <c r="L5" s="49">
        <f>VLOOKUP(K5,Lifts_Alphabetical[#Data],2,FALSE)</f>
        <v>0</v>
      </c>
      <c r="M5" s="64"/>
      <c r="N5" s="64"/>
      <c r="O5" s="50">
        <f t="shared" si="0"/>
        <v>0</v>
      </c>
      <c r="P5" s="53"/>
      <c r="Q5" s="53"/>
      <c r="R5" s="53"/>
      <c r="S5" s="93">
        <f>IF((SUM(P5:R5)&gt;0),(O5+AVERAGE(P5:R5)),O5)</f>
        <v>0</v>
      </c>
      <c r="T5" s="115"/>
      <c r="U5" s="116"/>
    </row>
    <row r="6" spans="1:21" x14ac:dyDescent="0.35">
      <c r="A6" s="125"/>
      <c r="B6" s="48" t="s">
        <v>77</v>
      </c>
      <c r="C6" s="49">
        <f>VLOOKUP(B6,Lifts_Alphabetical[#Data],2,FALSE)</f>
        <v>0</v>
      </c>
      <c r="D6" s="57"/>
      <c r="E6" s="48" t="s">
        <v>77</v>
      </c>
      <c r="F6" s="49">
        <f>VLOOKUP(E6,Lifts_Alphabetical[#Data],2,FALSE)</f>
        <v>0</v>
      </c>
      <c r="G6" s="57"/>
      <c r="H6" s="48" t="s">
        <v>77</v>
      </c>
      <c r="I6" s="49">
        <f>VLOOKUP(H6,Lifts_Alphabetical[#Data],2,FALSE)</f>
        <v>0</v>
      </c>
      <c r="J6" s="57"/>
      <c r="K6" s="48" t="s">
        <v>77</v>
      </c>
      <c r="L6" s="49">
        <f>VLOOKUP(K6,Lifts_Alphabetical[#Data],2,FALSE)</f>
        <v>0</v>
      </c>
      <c r="M6" s="64"/>
      <c r="N6" s="64"/>
      <c r="O6" s="50">
        <f t="shared" si="0"/>
        <v>0</v>
      </c>
      <c r="P6" s="53"/>
      <c r="Q6" s="53"/>
      <c r="R6" s="53"/>
      <c r="S6" s="54">
        <f>IF((SUM(P6:R6)&gt;0),(O6+AVERAGE(P6:R6)),O6)</f>
        <v>0</v>
      </c>
      <c r="T6" s="55"/>
    </row>
    <row r="7" spans="1:21" x14ac:dyDescent="0.35">
      <c r="A7" s="125"/>
      <c r="B7" s="48" t="s">
        <v>77</v>
      </c>
      <c r="C7" s="49">
        <f>VLOOKUP(B7,Lifts_Alphabetical[#Data],2,FALSE)</f>
        <v>0</v>
      </c>
      <c r="D7" s="57"/>
      <c r="E7" s="48" t="s">
        <v>77</v>
      </c>
      <c r="F7" s="49">
        <f>VLOOKUP(E7,Lifts_Alphabetical[#Data],2,FALSE)</f>
        <v>0</v>
      </c>
      <c r="G7" s="57"/>
      <c r="H7" s="48" t="s">
        <v>77</v>
      </c>
      <c r="I7" s="49">
        <f>VLOOKUP(H7,Lifts_Alphabetical[#Data],2,FALSE)</f>
        <v>0</v>
      </c>
      <c r="J7" s="57"/>
      <c r="K7" s="48" t="s">
        <v>77</v>
      </c>
      <c r="L7" s="49">
        <f>VLOOKUP(K7,Lifts_Alphabetical[#Data],2,FALSE)</f>
        <v>0</v>
      </c>
      <c r="M7" s="64"/>
      <c r="N7" s="64"/>
      <c r="O7" s="50">
        <f t="shared" si="0"/>
        <v>0</v>
      </c>
      <c r="P7" s="53"/>
      <c r="Q7" s="53"/>
      <c r="R7" s="53"/>
      <c r="S7" s="56">
        <f t="shared" ref="S7:S11" si="1">IF((SUM(P7:R7)&gt;0),(O7+AVERAGE(P7:R7)),O7)</f>
        <v>0</v>
      </c>
      <c r="T7" s="55"/>
      <c r="U7" t="s">
        <v>55</v>
      </c>
    </row>
    <row r="8" spans="1:21" x14ac:dyDescent="0.35">
      <c r="A8" s="125"/>
      <c r="B8" s="48" t="s">
        <v>77</v>
      </c>
      <c r="C8" s="49">
        <f>VLOOKUP(B8,Lifts_Alphabetical[#Data],2,FALSE)</f>
        <v>0</v>
      </c>
      <c r="D8" s="57"/>
      <c r="E8" s="48" t="s">
        <v>77</v>
      </c>
      <c r="F8" s="49">
        <f>VLOOKUP(E8,Lifts_Alphabetical[#Data],2,FALSE)</f>
        <v>0</v>
      </c>
      <c r="G8" s="57"/>
      <c r="H8" s="48" t="s">
        <v>77</v>
      </c>
      <c r="I8" s="49">
        <f>VLOOKUP(H8,Lifts_Alphabetical[#Data],2,FALSE)</f>
        <v>0</v>
      </c>
      <c r="J8" s="57"/>
      <c r="K8" s="48" t="s">
        <v>77</v>
      </c>
      <c r="L8" s="49">
        <f>VLOOKUP(K8,Lifts_Alphabetical[#Data],2,FALSE)</f>
        <v>0</v>
      </c>
      <c r="M8" s="64"/>
      <c r="N8" s="64"/>
      <c r="O8" s="50">
        <f t="shared" si="0"/>
        <v>0</v>
      </c>
      <c r="P8" s="53"/>
      <c r="Q8" s="53"/>
      <c r="R8" s="53"/>
      <c r="S8" s="56">
        <f t="shared" si="1"/>
        <v>0</v>
      </c>
      <c r="T8" s="55"/>
    </row>
    <row r="9" spans="1:21" x14ac:dyDescent="0.35">
      <c r="A9" s="125"/>
      <c r="B9" s="48" t="s">
        <v>77</v>
      </c>
      <c r="C9" s="49">
        <f>VLOOKUP(B9,Lifts_Alphabetical[#Data],2,FALSE)</f>
        <v>0</v>
      </c>
      <c r="D9" s="57"/>
      <c r="E9" s="48" t="s">
        <v>77</v>
      </c>
      <c r="F9" s="49">
        <f>VLOOKUP(E9,Lifts_Alphabetical[#Data],2,FALSE)</f>
        <v>0</v>
      </c>
      <c r="G9" s="57"/>
      <c r="H9" s="48" t="s">
        <v>77</v>
      </c>
      <c r="I9" s="49">
        <f>VLOOKUP(H9,Lifts_Alphabetical[#Data],2,FALSE)</f>
        <v>0</v>
      </c>
      <c r="J9" s="57"/>
      <c r="K9" s="48" t="s">
        <v>77</v>
      </c>
      <c r="L9" s="49">
        <f>VLOOKUP(K9,Lifts_Alphabetical[#Data],2,FALSE)</f>
        <v>0</v>
      </c>
      <c r="M9" s="64"/>
      <c r="N9" s="64"/>
      <c r="O9" s="50">
        <f t="shared" si="0"/>
        <v>0</v>
      </c>
      <c r="P9" s="53"/>
      <c r="Q9" s="53"/>
      <c r="R9" s="53"/>
      <c r="S9" s="56">
        <f t="shared" si="1"/>
        <v>0</v>
      </c>
      <c r="T9" s="55"/>
    </row>
    <row r="10" spans="1:21" x14ac:dyDescent="0.35">
      <c r="A10" s="125"/>
      <c r="B10" s="48" t="s">
        <v>77</v>
      </c>
      <c r="C10" s="49">
        <f>VLOOKUP(B10,Lifts_Alphabetical[#Data],2,FALSE)</f>
        <v>0</v>
      </c>
      <c r="D10" s="57"/>
      <c r="E10" s="48" t="s">
        <v>77</v>
      </c>
      <c r="F10" s="49">
        <f>VLOOKUP(E10,Lifts_Alphabetical[#Data],2,FALSE)</f>
        <v>0</v>
      </c>
      <c r="G10" s="57"/>
      <c r="H10" s="48" t="s">
        <v>77</v>
      </c>
      <c r="I10" s="49">
        <f>VLOOKUP(H10,Lifts_Alphabetical[#Data],2,FALSE)</f>
        <v>0</v>
      </c>
      <c r="J10" s="57"/>
      <c r="K10" s="48" t="s">
        <v>77</v>
      </c>
      <c r="L10" s="49">
        <f>VLOOKUP(K10,Lifts_Alphabetical[#Data],2,FALSE)</f>
        <v>0</v>
      </c>
      <c r="M10" s="64"/>
      <c r="N10" s="64"/>
      <c r="O10" s="50">
        <f t="shared" si="0"/>
        <v>0</v>
      </c>
      <c r="P10" s="53"/>
      <c r="Q10" s="53"/>
      <c r="R10" s="53"/>
      <c r="S10" s="56">
        <f t="shared" si="1"/>
        <v>0</v>
      </c>
      <c r="T10" s="55"/>
    </row>
    <row r="11" spans="1:21" ht="15" thickBot="1" x14ac:dyDescent="0.4">
      <c r="A11" s="126"/>
      <c r="B11" s="48" t="s">
        <v>77</v>
      </c>
      <c r="C11" s="49">
        <f>VLOOKUP(B11,Lifts_Alphabetical[#Data],2,FALSE)</f>
        <v>0</v>
      </c>
      <c r="D11" s="58"/>
      <c r="E11" s="48" t="s">
        <v>77</v>
      </c>
      <c r="F11" s="49">
        <f>VLOOKUP(E11,Lifts_Alphabetical[#Data],2,FALSE)</f>
        <v>0</v>
      </c>
      <c r="G11" s="58"/>
      <c r="H11" s="48" t="s">
        <v>77</v>
      </c>
      <c r="I11" s="49">
        <f>VLOOKUP(H11,Lifts_Alphabetical[#Data],2,FALSE)</f>
        <v>0</v>
      </c>
      <c r="J11" s="58"/>
      <c r="K11" s="48" t="s">
        <v>77</v>
      </c>
      <c r="L11" s="49">
        <f>VLOOKUP(K11,Lifts_Alphabetical[#Data],2,FALSE)</f>
        <v>0</v>
      </c>
      <c r="M11" s="75"/>
      <c r="N11" s="75"/>
      <c r="O11" s="50">
        <f t="shared" si="0"/>
        <v>0</v>
      </c>
      <c r="P11" s="59"/>
      <c r="Q11" s="59"/>
      <c r="R11" s="59"/>
      <c r="S11" s="60">
        <f t="shared" si="1"/>
        <v>0</v>
      </c>
      <c r="T11" s="55"/>
    </row>
    <row r="12" spans="1:21" ht="15" thickBot="1" x14ac:dyDescent="0.4">
      <c r="A12" s="131" t="s">
        <v>138</v>
      </c>
      <c r="B12" s="61" t="s">
        <v>88</v>
      </c>
      <c r="C12" s="62" t="s">
        <v>89</v>
      </c>
      <c r="D12" s="84" t="s">
        <v>102</v>
      </c>
      <c r="E12" s="62" t="s">
        <v>90</v>
      </c>
      <c r="F12" s="62" t="s">
        <v>89</v>
      </c>
      <c r="G12" s="84" t="s">
        <v>102</v>
      </c>
      <c r="H12" s="62" t="s">
        <v>91</v>
      </c>
      <c r="I12" s="62" t="s">
        <v>92</v>
      </c>
      <c r="J12" s="84" t="s">
        <v>102</v>
      </c>
      <c r="K12" s="62" t="s">
        <v>93</v>
      </c>
      <c r="L12" s="62" t="s">
        <v>89</v>
      </c>
      <c r="M12" s="84" t="s">
        <v>102</v>
      </c>
      <c r="N12" s="84" t="s">
        <v>106</v>
      </c>
      <c r="O12" s="62" t="s">
        <v>74</v>
      </c>
      <c r="P12" s="84" t="s">
        <v>99</v>
      </c>
      <c r="Q12" s="84" t="s">
        <v>95</v>
      </c>
      <c r="R12" s="84" t="s">
        <v>96</v>
      </c>
      <c r="S12" s="63" t="s">
        <v>97</v>
      </c>
      <c r="T12" s="134" t="s">
        <v>98</v>
      </c>
      <c r="U12" s="135"/>
    </row>
    <row r="13" spans="1:21" x14ac:dyDescent="0.35">
      <c r="A13" s="132"/>
      <c r="B13" s="48" t="s">
        <v>120</v>
      </c>
      <c r="C13" s="49">
        <f>VLOOKUP(B13,Lifts_Alphabetical[#Data],2,FALSE)</f>
        <v>0.5</v>
      </c>
      <c r="D13" s="48"/>
      <c r="E13" s="48" t="s">
        <v>118</v>
      </c>
      <c r="F13" s="49">
        <f>VLOOKUP(E13,Lifts_Alphabetical[#Data],2,FALSE)</f>
        <v>0.6</v>
      </c>
      <c r="G13" s="48">
        <v>0.6</v>
      </c>
      <c r="H13" s="48" t="s">
        <v>77</v>
      </c>
      <c r="I13" s="49">
        <f>VLOOKUP(H13,Lifts_Alphabetical[#Data],2,FALSE)</f>
        <v>0</v>
      </c>
      <c r="J13" s="48"/>
      <c r="K13" s="48" t="s">
        <v>77</v>
      </c>
      <c r="L13" s="49">
        <f>VLOOKUP(K13,Lifts_Alphabetical[#Data],2,FALSE)</f>
        <v>0</v>
      </c>
      <c r="M13" s="64"/>
      <c r="N13" s="64"/>
      <c r="O13" s="50">
        <f>MIN(10,(C13+F13+I13+L13)-(D13+G13+J13+M13+N13))</f>
        <v>0.50000000000000011</v>
      </c>
      <c r="P13" s="65">
        <v>4.5</v>
      </c>
      <c r="Q13" s="65">
        <v>2.5</v>
      </c>
      <c r="R13" s="65">
        <v>2</v>
      </c>
      <c r="S13" s="92">
        <f>IF((SUM(P13:R13)&gt;0),(O13+AVERAGE(P13:R13)),O13)</f>
        <v>3.5</v>
      </c>
      <c r="T13" s="109">
        <f>((MAX(S13:S22)+LARGE(S13:S22,2))/2)-T16</f>
        <v>4.05</v>
      </c>
      <c r="U13" s="110"/>
    </row>
    <row r="14" spans="1:21" ht="15" thickBot="1" x14ac:dyDescent="0.4">
      <c r="A14" s="132"/>
      <c r="B14" s="48" t="s">
        <v>115</v>
      </c>
      <c r="C14" s="49">
        <f>VLOOKUP(B14,Lifts_Alphabetical[#Data],2,FALSE)</f>
        <v>0.5</v>
      </c>
      <c r="D14" s="48">
        <v>0.5</v>
      </c>
      <c r="E14" s="48" t="s">
        <v>77</v>
      </c>
      <c r="F14" s="49">
        <f>VLOOKUP(E14,Lifts_Alphabetical[#Data],2,FALSE)</f>
        <v>0</v>
      </c>
      <c r="G14" s="48"/>
      <c r="H14" s="48" t="s">
        <v>77</v>
      </c>
      <c r="I14" s="49">
        <f>VLOOKUP(H14,Lifts_Alphabetical[#Data],2,FALSE)</f>
        <v>0</v>
      </c>
      <c r="J14" s="48"/>
      <c r="K14" s="48" t="s">
        <v>77</v>
      </c>
      <c r="L14" s="49">
        <f>VLOOKUP(K14,Lifts_Alphabetical[#Data],2,FALSE)</f>
        <v>0</v>
      </c>
      <c r="M14" s="64"/>
      <c r="N14" s="64"/>
      <c r="O14" s="50">
        <f t="shared" ref="O14:O22" si="2">MIN(10,(C14+F14+I14+L14)-(D14+G14+J14+M14+N14))</f>
        <v>0</v>
      </c>
      <c r="P14" s="66">
        <v>2.5</v>
      </c>
      <c r="Q14" s="66">
        <v>3</v>
      </c>
      <c r="R14" s="66">
        <v>2</v>
      </c>
      <c r="S14" s="52">
        <f t="shared" ref="S14:S22" si="3">IF((SUM(P14:R14)&gt;0),(O14+AVERAGE(P14:R14)),O14)</f>
        <v>2.5</v>
      </c>
      <c r="T14" s="111"/>
      <c r="U14" s="112"/>
    </row>
    <row r="15" spans="1:21" ht="15" thickBot="1" x14ac:dyDescent="0.4">
      <c r="A15" s="132"/>
      <c r="B15" s="48" t="s">
        <v>115</v>
      </c>
      <c r="C15" s="49">
        <f>VLOOKUP(B15,Lifts_Alphabetical[#Data],2,FALSE)</f>
        <v>0.5</v>
      </c>
      <c r="D15" s="48">
        <v>0.5</v>
      </c>
      <c r="E15" s="48" t="s">
        <v>77</v>
      </c>
      <c r="F15" s="49">
        <f>VLOOKUP(E15,Lifts_Alphabetical[#Data],2,FALSE)</f>
        <v>0</v>
      </c>
      <c r="G15" s="48"/>
      <c r="H15" s="48" t="s">
        <v>77</v>
      </c>
      <c r="I15" s="49">
        <f>VLOOKUP(H15,Lifts_Alphabetical[#Data],2,FALSE)</f>
        <v>0</v>
      </c>
      <c r="J15" s="48"/>
      <c r="K15" s="48" t="s">
        <v>77</v>
      </c>
      <c r="L15" s="49">
        <f>VLOOKUP(K15,Lifts_Alphabetical[#Data],2,FALSE)</f>
        <v>0</v>
      </c>
      <c r="M15" s="64"/>
      <c r="N15" s="64"/>
      <c r="O15" s="50">
        <f t="shared" si="2"/>
        <v>0</v>
      </c>
      <c r="P15" s="66">
        <v>1.5</v>
      </c>
      <c r="Q15" s="66">
        <v>3.5</v>
      </c>
      <c r="R15" s="66">
        <v>3</v>
      </c>
      <c r="S15" s="52">
        <f t="shared" si="3"/>
        <v>2.6666666666666665</v>
      </c>
      <c r="T15" s="136" t="s">
        <v>101</v>
      </c>
      <c r="U15" s="137"/>
    </row>
    <row r="16" spans="1:21" ht="15" thickBot="1" x14ac:dyDescent="0.4">
      <c r="A16" s="132"/>
      <c r="B16" s="48" t="s">
        <v>141</v>
      </c>
      <c r="C16" s="49">
        <f>VLOOKUP(B16,Lifts_Alphabetical[#Data],2,FALSE)</f>
        <v>0.6</v>
      </c>
      <c r="D16" s="48"/>
      <c r="E16" s="48" t="s">
        <v>77</v>
      </c>
      <c r="F16" s="49">
        <f>VLOOKUP(E16,Lifts_Alphabetical[#Data],2,FALSE)</f>
        <v>0</v>
      </c>
      <c r="G16" s="48"/>
      <c r="H16" s="48" t="s">
        <v>77</v>
      </c>
      <c r="I16" s="49">
        <f>VLOOKUP(H16,Lifts_Alphabetical[#Data],2,FALSE)</f>
        <v>0</v>
      </c>
      <c r="J16" s="48"/>
      <c r="K16" s="48" t="s">
        <v>77</v>
      </c>
      <c r="L16" s="49">
        <f>VLOOKUP(K16,Lifts_Alphabetical[#Data],2,FALSE)</f>
        <v>0</v>
      </c>
      <c r="M16" s="64"/>
      <c r="N16" s="64"/>
      <c r="O16" s="50">
        <f t="shared" si="2"/>
        <v>0.6</v>
      </c>
      <c r="P16" s="66">
        <v>3.5</v>
      </c>
      <c r="Q16" s="66">
        <v>4.5</v>
      </c>
      <c r="R16" s="66">
        <v>4</v>
      </c>
      <c r="S16" s="92">
        <f t="shared" si="3"/>
        <v>4.5999999999999996</v>
      </c>
      <c r="T16" s="115"/>
      <c r="U16" s="116"/>
    </row>
    <row r="17" spans="1:21" x14ac:dyDescent="0.35">
      <c r="A17" s="132"/>
      <c r="B17" s="48" t="s">
        <v>77</v>
      </c>
      <c r="C17" s="49">
        <f>VLOOKUP(B17,Lifts_Alphabetical[#Data],2,FALSE)</f>
        <v>0</v>
      </c>
      <c r="D17" s="67"/>
      <c r="E17" s="48" t="s">
        <v>77</v>
      </c>
      <c r="F17" s="49">
        <f>VLOOKUP(E17,Lifts_Alphabetical[#Data],2,FALSE)</f>
        <v>0</v>
      </c>
      <c r="G17" s="67"/>
      <c r="H17" s="48" t="s">
        <v>77</v>
      </c>
      <c r="I17" s="49">
        <f>VLOOKUP(H17,Lifts_Alphabetical[#Data],2,FALSE)</f>
        <v>0</v>
      </c>
      <c r="J17" s="67"/>
      <c r="K17" s="48" t="s">
        <v>77</v>
      </c>
      <c r="L17" s="49">
        <f>VLOOKUP(K17,Lifts_Alphabetical[#Data],2,FALSE)</f>
        <v>0</v>
      </c>
      <c r="M17" s="68"/>
      <c r="N17" s="68"/>
      <c r="O17" s="50">
        <f t="shared" si="2"/>
        <v>0</v>
      </c>
      <c r="P17" s="66"/>
      <c r="Q17" s="66"/>
      <c r="R17" s="66"/>
      <c r="S17" s="54">
        <f t="shared" si="3"/>
        <v>0</v>
      </c>
    </row>
    <row r="18" spans="1:21" x14ac:dyDescent="0.35">
      <c r="A18" s="132"/>
      <c r="B18" s="48" t="s">
        <v>77</v>
      </c>
      <c r="C18" s="49">
        <f>VLOOKUP(B18,Lifts_Alphabetical[#Data],2,FALSE)</f>
        <v>0</v>
      </c>
      <c r="D18" s="67"/>
      <c r="E18" s="48" t="s">
        <v>77</v>
      </c>
      <c r="F18" s="49">
        <f>VLOOKUP(E18,Lifts_Alphabetical[#Data],2,FALSE)</f>
        <v>0</v>
      </c>
      <c r="G18" s="67"/>
      <c r="H18" s="48" t="s">
        <v>77</v>
      </c>
      <c r="I18" s="49">
        <f>VLOOKUP(H18,Lifts_Alphabetical[#Data],2,FALSE)</f>
        <v>0</v>
      </c>
      <c r="J18" s="67"/>
      <c r="K18" s="48" t="s">
        <v>77</v>
      </c>
      <c r="L18" s="49">
        <f>VLOOKUP(K18,Lifts_Alphabetical[#Data],2,FALSE)</f>
        <v>0</v>
      </c>
      <c r="M18" s="68"/>
      <c r="N18" s="68"/>
      <c r="O18" s="50">
        <f t="shared" si="2"/>
        <v>0</v>
      </c>
      <c r="P18" s="66"/>
      <c r="Q18" s="66"/>
      <c r="R18" s="66"/>
      <c r="S18" s="56">
        <f t="shared" si="3"/>
        <v>0</v>
      </c>
      <c r="U18" t="s">
        <v>55</v>
      </c>
    </row>
    <row r="19" spans="1:21" x14ac:dyDescent="0.35">
      <c r="A19" s="132"/>
      <c r="B19" s="48" t="s">
        <v>77</v>
      </c>
      <c r="C19" s="49">
        <f>VLOOKUP(B19,Lifts_Alphabetical[#Data],2,FALSE)</f>
        <v>0</v>
      </c>
      <c r="D19" s="67"/>
      <c r="E19" s="48" t="s">
        <v>77</v>
      </c>
      <c r="F19" s="49">
        <f>VLOOKUP(E19,Lifts_Alphabetical[#Data],2,FALSE)</f>
        <v>0</v>
      </c>
      <c r="G19" s="67"/>
      <c r="H19" s="48" t="s">
        <v>77</v>
      </c>
      <c r="I19" s="49">
        <f>VLOOKUP(H19,Lifts_Alphabetical[#Data],2,FALSE)</f>
        <v>0</v>
      </c>
      <c r="J19" s="67"/>
      <c r="K19" s="48" t="s">
        <v>77</v>
      </c>
      <c r="L19" s="49">
        <f>VLOOKUP(K19,Lifts_Alphabetical[#Data],2,FALSE)</f>
        <v>0</v>
      </c>
      <c r="M19" s="68"/>
      <c r="N19" s="68"/>
      <c r="O19" s="50">
        <f t="shared" si="2"/>
        <v>0</v>
      </c>
      <c r="P19" s="66"/>
      <c r="Q19" s="66"/>
      <c r="R19" s="66"/>
      <c r="S19" s="56">
        <f t="shared" si="3"/>
        <v>0</v>
      </c>
    </row>
    <row r="20" spans="1:21" x14ac:dyDescent="0.35">
      <c r="A20" s="132"/>
      <c r="B20" s="48" t="s">
        <v>77</v>
      </c>
      <c r="C20" s="49">
        <f>VLOOKUP(B20,Lifts_Alphabetical[#Data],2,FALSE)</f>
        <v>0</v>
      </c>
      <c r="D20" s="67"/>
      <c r="E20" s="48" t="s">
        <v>77</v>
      </c>
      <c r="F20" s="49">
        <f>VLOOKUP(E20,Lifts_Alphabetical[#Data],2,FALSE)</f>
        <v>0</v>
      </c>
      <c r="G20" s="67"/>
      <c r="H20" s="48" t="s">
        <v>77</v>
      </c>
      <c r="I20" s="49">
        <f>VLOOKUP(H20,Lifts_Alphabetical[#Data],2,FALSE)</f>
        <v>0</v>
      </c>
      <c r="J20" s="67"/>
      <c r="K20" s="48" t="s">
        <v>77</v>
      </c>
      <c r="L20" s="49">
        <f>VLOOKUP(K20,Lifts_Alphabetical[#Data],2,FALSE)</f>
        <v>0</v>
      </c>
      <c r="M20" s="68"/>
      <c r="N20" s="68"/>
      <c r="O20" s="50">
        <f t="shared" si="2"/>
        <v>0</v>
      </c>
      <c r="P20" s="66"/>
      <c r="Q20" s="66"/>
      <c r="R20" s="66"/>
      <c r="S20" s="56">
        <f t="shared" si="3"/>
        <v>0</v>
      </c>
    </row>
    <row r="21" spans="1:21" x14ac:dyDescent="0.35">
      <c r="A21" s="132"/>
      <c r="B21" s="48" t="s">
        <v>77</v>
      </c>
      <c r="C21" s="49">
        <f>VLOOKUP(B21,Lifts_Alphabetical[#Data],2,FALSE)</f>
        <v>0</v>
      </c>
      <c r="D21" s="67"/>
      <c r="E21" s="48" t="s">
        <v>77</v>
      </c>
      <c r="F21" s="49">
        <f>VLOOKUP(E21,Lifts_Alphabetical[#Data],2,FALSE)</f>
        <v>0</v>
      </c>
      <c r="G21" s="67"/>
      <c r="H21" s="48" t="s">
        <v>77</v>
      </c>
      <c r="I21" s="49">
        <f>VLOOKUP(H21,Lifts_Alphabetical[#Data],2,FALSE)</f>
        <v>0</v>
      </c>
      <c r="J21" s="67"/>
      <c r="K21" s="48" t="s">
        <v>77</v>
      </c>
      <c r="L21" s="49">
        <f>VLOOKUP(K21,Lifts_Alphabetical[#Data],2,FALSE)</f>
        <v>0</v>
      </c>
      <c r="M21" s="68"/>
      <c r="N21" s="68"/>
      <c r="O21" s="50">
        <f t="shared" si="2"/>
        <v>0</v>
      </c>
      <c r="P21" s="66"/>
      <c r="Q21" s="66"/>
      <c r="R21" s="66"/>
      <c r="S21" s="56">
        <f t="shared" si="3"/>
        <v>0</v>
      </c>
    </row>
    <row r="22" spans="1:21" ht="15" thickBot="1" x14ac:dyDescent="0.4">
      <c r="A22" s="133"/>
      <c r="B22" s="48" t="s">
        <v>77</v>
      </c>
      <c r="C22" s="49">
        <f>VLOOKUP(B22,Lifts_Alphabetical[#Data],2,FALSE)</f>
        <v>0</v>
      </c>
      <c r="D22" s="69"/>
      <c r="E22" s="48" t="s">
        <v>77</v>
      </c>
      <c r="F22" s="49">
        <f>VLOOKUP(E22,Lifts_Alphabetical[#Data],2,FALSE)</f>
        <v>0</v>
      </c>
      <c r="G22" s="69"/>
      <c r="H22" s="48" t="s">
        <v>77</v>
      </c>
      <c r="I22" s="49">
        <f>VLOOKUP(H22,Lifts_Alphabetical[#Data],2,FALSE)</f>
        <v>0</v>
      </c>
      <c r="J22" s="69"/>
      <c r="K22" s="48" t="s">
        <v>77</v>
      </c>
      <c r="L22" s="49">
        <f>VLOOKUP(K22,Lifts_Alphabetical[#Data],2,FALSE)</f>
        <v>0</v>
      </c>
      <c r="M22" s="70"/>
      <c r="N22" s="70"/>
      <c r="O22" s="50">
        <f t="shared" si="2"/>
        <v>0</v>
      </c>
      <c r="P22" s="71"/>
      <c r="Q22" s="71"/>
      <c r="R22" s="71"/>
      <c r="S22" s="60">
        <f t="shared" si="3"/>
        <v>0</v>
      </c>
    </row>
    <row r="23" spans="1:21" ht="15" thickBot="1" x14ac:dyDescent="0.4">
      <c r="A23" s="104" t="s">
        <v>129</v>
      </c>
      <c r="B23" s="72" t="s">
        <v>88</v>
      </c>
      <c r="C23" s="73" t="s">
        <v>89</v>
      </c>
      <c r="D23" s="85" t="s">
        <v>102</v>
      </c>
      <c r="E23" s="73" t="s">
        <v>90</v>
      </c>
      <c r="F23" s="73" t="s">
        <v>89</v>
      </c>
      <c r="G23" s="85" t="s">
        <v>102</v>
      </c>
      <c r="H23" s="73" t="s">
        <v>91</v>
      </c>
      <c r="I23" s="73" t="s">
        <v>92</v>
      </c>
      <c r="J23" s="85" t="s">
        <v>102</v>
      </c>
      <c r="K23" s="73" t="s">
        <v>93</v>
      </c>
      <c r="L23" s="73" t="s">
        <v>89</v>
      </c>
      <c r="M23" s="85" t="s">
        <v>102</v>
      </c>
      <c r="N23" s="85" t="s">
        <v>106</v>
      </c>
      <c r="O23" s="73" t="s">
        <v>74</v>
      </c>
      <c r="P23" s="85" t="s">
        <v>99</v>
      </c>
      <c r="Q23" s="85" t="s">
        <v>95</v>
      </c>
      <c r="R23" s="85" t="s">
        <v>96</v>
      </c>
      <c r="S23" s="74" t="s">
        <v>97</v>
      </c>
      <c r="T23" s="107" t="s">
        <v>98</v>
      </c>
      <c r="U23" s="108"/>
    </row>
    <row r="24" spans="1:21" x14ac:dyDescent="0.35">
      <c r="A24" s="105"/>
      <c r="B24" s="48" t="s">
        <v>120</v>
      </c>
      <c r="C24" s="49">
        <f>VLOOKUP(B24,Lifts_Alphabetical[#Data],2,FALSE)</f>
        <v>0.5</v>
      </c>
      <c r="D24" s="48">
        <v>0.5</v>
      </c>
      <c r="E24" s="48" t="s">
        <v>77</v>
      </c>
      <c r="F24" s="49">
        <f>VLOOKUP(E24,Lifts_Alphabetical[#Data],2,FALSE)</f>
        <v>0</v>
      </c>
      <c r="G24" s="48"/>
      <c r="H24" s="48" t="s">
        <v>77</v>
      </c>
      <c r="I24" s="49">
        <f>VLOOKUP(H24,Lifts_Alphabetical[#Data],2,FALSE)</f>
        <v>0</v>
      </c>
      <c r="J24" s="48"/>
      <c r="K24" s="48" t="s">
        <v>77</v>
      </c>
      <c r="L24" s="49">
        <f>VLOOKUP(K24,Lifts_Alphabetical[#Data],2,FALSE)</f>
        <v>0</v>
      </c>
      <c r="M24" s="64"/>
      <c r="N24" s="64"/>
      <c r="O24" s="50">
        <f>MIN(10,(C24+F24+I24+L24)-(D24+G24+J24+M24+N24))</f>
        <v>0</v>
      </c>
      <c r="P24" s="51">
        <v>5.5</v>
      </c>
      <c r="Q24" s="51">
        <v>4.5</v>
      </c>
      <c r="R24" s="51">
        <v>4</v>
      </c>
      <c r="S24" s="52">
        <f>IF((SUM(P24:R24)&gt;0),(O24+AVERAGE(P24:R24)),O24)</f>
        <v>4.666666666666667</v>
      </c>
      <c r="T24" s="109">
        <f>((MAX(S24:S33)+LARGE(S24:S33,2))/2)-T27</f>
        <v>5.333333333333333</v>
      </c>
      <c r="U24" s="110"/>
    </row>
    <row r="25" spans="1:21" ht="15" thickBot="1" x14ac:dyDescent="0.4">
      <c r="A25" s="105"/>
      <c r="B25" s="48" t="s">
        <v>123</v>
      </c>
      <c r="C25" s="49">
        <f>VLOOKUP(B25,Lifts_Alphabetical[#Data],2,FALSE)</f>
        <v>0.5</v>
      </c>
      <c r="D25" s="143">
        <v>0.5</v>
      </c>
      <c r="E25" s="48" t="s">
        <v>77</v>
      </c>
      <c r="F25" s="49">
        <f>VLOOKUP(E25,Lifts_Alphabetical[#Data],2,FALSE)</f>
        <v>0</v>
      </c>
      <c r="G25" s="48"/>
      <c r="H25" s="48" t="s">
        <v>77</v>
      </c>
      <c r="I25" s="49">
        <f>VLOOKUP(H25,Lifts_Alphabetical[#Data],2,FALSE)</f>
        <v>0</v>
      </c>
      <c r="J25" s="48"/>
      <c r="K25" s="48" t="s">
        <v>77</v>
      </c>
      <c r="L25" s="49">
        <f>VLOOKUP(K25,Lifts_Alphabetical[#Data],2,FALSE)</f>
        <v>0</v>
      </c>
      <c r="M25" s="64"/>
      <c r="N25" s="64"/>
      <c r="O25" s="50">
        <f t="shared" ref="O25:O33" si="4">MIN(10,(C25+F25+I25+L25)-(D25+G25+J25+M25+N25))</f>
        <v>0</v>
      </c>
      <c r="P25" s="53">
        <v>3.5</v>
      </c>
      <c r="Q25" s="53">
        <v>3.5</v>
      </c>
      <c r="R25" s="53">
        <v>2.5</v>
      </c>
      <c r="S25" s="52">
        <f t="shared" ref="S25:S33" si="5">IF((SUM(P25:R25)&gt;0),(O25+AVERAGE(P25:R25)),O25)</f>
        <v>3.1666666666666665</v>
      </c>
      <c r="T25" s="111"/>
      <c r="U25" s="112"/>
    </row>
    <row r="26" spans="1:21" ht="15" thickBot="1" x14ac:dyDescent="0.4">
      <c r="A26" s="105"/>
      <c r="B26" s="48" t="s">
        <v>77</v>
      </c>
      <c r="C26" s="49">
        <f>VLOOKUP(B26,Lifts_Alphabetical[#Data],2,FALSE)</f>
        <v>0</v>
      </c>
      <c r="D26" s="143"/>
      <c r="E26" s="48" t="s">
        <v>77</v>
      </c>
      <c r="F26" s="49">
        <f>VLOOKUP(E26,Lifts_Alphabetical[#Data],2,FALSE)</f>
        <v>0</v>
      </c>
      <c r="G26" s="48"/>
      <c r="H26" s="48" t="s">
        <v>77</v>
      </c>
      <c r="I26" s="49">
        <f>VLOOKUP(H26,Lifts_Alphabetical[#Data],2,FALSE)</f>
        <v>0</v>
      </c>
      <c r="J26" s="48"/>
      <c r="K26" s="48" t="s">
        <v>77</v>
      </c>
      <c r="L26" s="49">
        <f>VLOOKUP(K26,Lifts_Alphabetical[#Data],2,FALSE)</f>
        <v>0</v>
      </c>
      <c r="M26" s="64"/>
      <c r="N26" s="64"/>
      <c r="O26" s="50">
        <f t="shared" si="4"/>
        <v>0</v>
      </c>
      <c r="P26" s="53">
        <v>1</v>
      </c>
      <c r="Q26" s="53">
        <v>2</v>
      </c>
      <c r="R26" s="53">
        <v>1</v>
      </c>
      <c r="S26" s="52">
        <f t="shared" si="5"/>
        <v>1.3333333333333333</v>
      </c>
      <c r="T26" s="113" t="s">
        <v>101</v>
      </c>
      <c r="U26" s="114"/>
    </row>
    <row r="27" spans="1:21" ht="15" thickBot="1" x14ac:dyDescent="0.4">
      <c r="A27" s="105"/>
      <c r="B27" s="48" t="s">
        <v>120</v>
      </c>
      <c r="C27" s="49">
        <f>VLOOKUP(B27,Lifts_Alphabetical[#Data],2,FALSE)</f>
        <v>0.5</v>
      </c>
      <c r="D27" s="143">
        <v>0.5</v>
      </c>
      <c r="E27" s="48" t="s">
        <v>77</v>
      </c>
      <c r="F27" s="49">
        <f>VLOOKUP(E27,Lifts_Alphabetical[#Data],2,FALSE)</f>
        <v>0</v>
      </c>
      <c r="G27" s="48"/>
      <c r="H27" s="48" t="s">
        <v>77</v>
      </c>
      <c r="I27" s="49">
        <f>VLOOKUP(H27,Lifts_Alphabetical[#Data],2,FALSE)</f>
        <v>0</v>
      </c>
      <c r="J27" s="48"/>
      <c r="K27" s="48" t="s">
        <v>77</v>
      </c>
      <c r="L27" s="49">
        <f>VLOOKUP(K27,Lifts_Alphabetical[#Data],2,FALSE)</f>
        <v>0</v>
      </c>
      <c r="M27" s="64"/>
      <c r="N27" s="64"/>
      <c r="O27" s="50">
        <f t="shared" si="4"/>
        <v>0</v>
      </c>
      <c r="P27" s="53">
        <v>3.5</v>
      </c>
      <c r="Q27" s="53">
        <v>6.5</v>
      </c>
      <c r="R27" s="53">
        <v>6</v>
      </c>
      <c r="S27" s="92">
        <f t="shared" si="5"/>
        <v>5.333333333333333</v>
      </c>
      <c r="T27" s="115"/>
      <c r="U27" s="116"/>
    </row>
    <row r="28" spans="1:21" x14ac:dyDescent="0.35">
      <c r="A28" s="105"/>
      <c r="B28" s="48" t="s">
        <v>77</v>
      </c>
      <c r="C28" s="49">
        <f>VLOOKUP(B28,Lifts_Alphabetical[#Data],2,FALSE)</f>
        <v>0</v>
      </c>
      <c r="D28" s="143"/>
      <c r="E28" s="48" t="s">
        <v>77</v>
      </c>
      <c r="F28" s="49">
        <f>VLOOKUP(E28,Lifts_Alphabetical[#Data],2,FALSE)</f>
        <v>0</v>
      </c>
      <c r="G28" s="48"/>
      <c r="H28" s="48" t="s">
        <v>77</v>
      </c>
      <c r="I28" s="49">
        <f>VLOOKUP(H28,Lifts_Alphabetical[#Data],2,FALSE)</f>
        <v>0</v>
      </c>
      <c r="J28" s="48"/>
      <c r="K28" s="48" t="s">
        <v>77</v>
      </c>
      <c r="L28" s="49">
        <f>VLOOKUP(K28,Lifts_Alphabetical[#Data],2,FALSE)</f>
        <v>0</v>
      </c>
      <c r="M28" s="64"/>
      <c r="N28" s="64"/>
      <c r="O28" s="50">
        <f t="shared" si="4"/>
        <v>0</v>
      </c>
      <c r="P28" s="53">
        <v>1.5</v>
      </c>
      <c r="Q28" s="53">
        <v>1</v>
      </c>
      <c r="R28" s="53">
        <v>1.5</v>
      </c>
      <c r="S28" s="54">
        <f t="shared" si="5"/>
        <v>1.3333333333333333</v>
      </c>
    </row>
    <row r="29" spans="1:21" x14ac:dyDescent="0.35">
      <c r="A29" s="105"/>
      <c r="B29" s="144" t="s">
        <v>123</v>
      </c>
      <c r="C29" s="49">
        <f>VLOOKUP(B29,Lifts_Alphabetical[#Data],2,FALSE)</f>
        <v>0.5</v>
      </c>
      <c r="D29" s="143"/>
      <c r="E29" s="48" t="s">
        <v>77</v>
      </c>
      <c r="F29" s="49">
        <f>VLOOKUP(E29,Lifts_Alphabetical[#Data],2,FALSE)</f>
        <v>0</v>
      </c>
      <c r="G29" s="48"/>
      <c r="H29" s="48" t="s">
        <v>77</v>
      </c>
      <c r="I29" s="49">
        <f>VLOOKUP(H29,Lifts_Alphabetical[#Data],2,FALSE)</f>
        <v>0</v>
      </c>
      <c r="J29" s="48"/>
      <c r="K29" s="48" t="s">
        <v>77</v>
      </c>
      <c r="L29" s="49">
        <f>VLOOKUP(K29,Lifts_Alphabetical[#Data],2,FALSE)</f>
        <v>0</v>
      </c>
      <c r="M29" s="64"/>
      <c r="N29" s="64"/>
      <c r="O29" s="50">
        <f t="shared" si="4"/>
        <v>0.5</v>
      </c>
      <c r="P29" s="53">
        <v>3.5</v>
      </c>
      <c r="Q29" s="53">
        <v>5.5</v>
      </c>
      <c r="R29" s="53">
        <v>5.5</v>
      </c>
      <c r="S29" s="94">
        <f t="shared" si="5"/>
        <v>5.333333333333333</v>
      </c>
    </row>
    <row r="30" spans="1:21" x14ac:dyDescent="0.35">
      <c r="A30" s="105"/>
      <c r="B30" s="48" t="s">
        <v>123</v>
      </c>
      <c r="C30" s="49">
        <f>VLOOKUP(B30,Lifts_Alphabetical[#Data],2,FALSE)</f>
        <v>0.5</v>
      </c>
      <c r="D30" s="143">
        <v>0.5</v>
      </c>
      <c r="E30" s="48" t="s">
        <v>77</v>
      </c>
      <c r="F30" s="49">
        <f>VLOOKUP(E30,Lifts_Alphabetical[#Data],2,FALSE)</f>
        <v>0</v>
      </c>
      <c r="G30" s="48"/>
      <c r="H30" s="48" t="s">
        <v>77</v>
      </c>
      <c r="I30" s="49">
        <f>VLOOKUP(H30,Lifts_Alphabetical[#Data],2,FALSE)</f>
        <v>0</v>
      </c>
      <c r="J30" s="48"/>
      <c r="K30" s="48" t="s">
        <v>77</v>
      </c>
      <c r="L30" s="49">
        <f>VLOOKUP(K30,Lifts_Alphabetical[#Data],2,FALSE)</f>
        <v>0</v>
      </c>
      <c r="M30" s="64"/>
      <c r="N30" s="64"/>
      <c r="O30" s="50">
        <f t="shared" si="4"/>
        <v>0</v>
      </c>
      <c r="P30" s="53">
        <v>3.5</v>
      </c>
      <c r="Q30" s="53">
        <v>3.5</v>
      </c>
      <c r="R30" s="53">
        <v>3</v>
      </c>
      <c r="S30" s="56">
        <f t="shared" si="5"/>
        <v>3.3333333333333335</v>
      </c>
    </row>
    <row r="31" spans="1:21" x14ac:dyDescent="0.35">
      <c r="A31" s="105"/>
      <c r="B31" s="48" t="s">
        <v>77</v>
      </c>
      <c r="C31" s="49">
        <f>VLOOKUP(B31,Lifts_Alphabetical[#Data],2,FALSE)</f>
        <v>0</v>
      </c>
      <c r="D31" s="48"/>
      <c r="E31" s="48" t="s">
        <v>77</v>
      </c>
      <c r="F31" s="49">
        <f>VLOOKUP(E31,Lifts_Alphabetical[#Data],2,FALSE)</f>
        <v>0</v>
      </c>
      <c r="G31" s="48"/>
      <c r="H31" s="48" t="s">
        <v>77</v>
      </c>
      <c r="I31" s="49">
        <f>VLOOKUP(H31,Lifts_Alphabetical[#Data],2,FALSE)</f>
        <v>0</v>
      </c>
      <c r="J31" s="48"/>
      <c r="K31" s="48" t="s">
        <v>77</v>
      </c>
      <c r="L31" s="49">
        <f>VLOOKUP(K31,Lifts_Alphabetical[#Data],2,FALSE)</f>
        <v>0</v>
      </c>
      <c r="M31" s="64"/>
      <c r="N31" s="64"/>
      <c r="O31" s="50">
        <f t="shared" si="4"/>
        <v>0</v>
      </c>
      <c r="P31" s="53"/>
      <c r="Q31" s="53"/>
      <c r="R31" s="53"/>
      <c r="S31" s="56">
        <f t="shared" si="5"/>
        <v>0</v>
      </c>
    </row>
    <row r="32" spans="1:21" x14ac:dyDescent="0.35">
      <c r="A32" s="105"/>
      <c r="B32" s="48" t="s">
        <v>77</v>
      </c>
      <c r="C32" s="49">
        <f>VLOOKUP(B32,Lifts_Alphabetical[#Data],2,FALSE)</f>
        <v>0</v>
      </c>
      <c r="D32" s="48"/>
      <c r="E32" s="48" t="s">
        <v>77</v>
      </c>
      <c r="F32" s="49">
        <f>VLOOKUP(E32,Lifts_Alphabetical[#Data],2,FALSE)</f>
        <v>0</v>
      </c>
      <c r="G32" s="48"/>
      <c r="H32" s="48" t="s">
        <v>77</v>
      </c>
      <c r="I32" s="49">
        <f>VLOOKUP(H32,Lifts_Alphabetical[#Data],2,FALSE)</f>
        <v>0</v>
      </c>
      <c r="J32" s="48"/>
      <c r="K32" s="48" t="s">
        <v>77</v>
      </c>
      <c r="L32" s="49">
        <f>VLOOKUP(K32,Lifts_Alphabetical[#Data],2,FALSE)</f>
        <v>0</v>
      </c>
      <c r="M32" s="64"/>
      <c r="N32" s="64"/>
      <c r="O32" s="50">
        <f t="shared" si="4"/>
        <v>0</v>
      </c>
      <c r="P32" s="53"/>
      <c r="Q32" s="53"/>
      <c r="R32" s="53"/>
      <c r="S32" s="56">
        <f t="shared" si="5"/>
        <v>0</v>
      </c>
    </row>
    <row r="33" spans="1:21" ht="15" thickBot="1" x14ac:dyDescent="0.4">
      <c r="A33" s="106"/>
      <c r="B33" s="48" t="s">
        <v>77</v>
      </c>
      <c r="C33" s="49">
        <f>VLOOKUP(B33,Lifts_Alphabetical[#Data],2,FALSE)</f>
        <v>0</v>
      </c>
      <c r="D33" s="87"/>
      <c r="E33" s="48" t="s">
        <v>77</v>
      </c>
      <c r="F33" s="49">
        <f>VLOOKUP(E33,Lifts_Alphabetical[#Data],2,FALSE)</f>
        <v>0</v>
      </c>
      <c r="G33" s="87"/>
      <c r="H33" s="48" t="s">
        <v>77</v>
      </c>
      <c r="I33" s="49">
        <f>VLOOKUP(H33,Lifts_Alphabetical[#Data],2,FALSE)</f>
        <v>0</v>
      </c>
      <c r="J33" s="87"/>
      <c r="K33" s="48" t="s">
        <v>77</v>
      </c>
      <c r="L33" s="49">
        <f>VLOOKUP(K33,Lifts_Alphabetical[#Data],2,FALSE)</f>
        <v>0</v>
      </c>
      <c r="M33" s="75"/>
      <c r="N33" s="75"/>
      <c r="O33" s="50">
        <f t="shared" si="4"/>
        <v>0</v>
      </c>
      <c r="P33" s="59"/>
      <c r="Q33" s="59"/>
      <c r="R33" s="59"/>
      <c r="S33" s="60">
        <f t="shared" si="5"/>
        <v>0</v>
      </c>
    </row>
    <row r="34" spans="1:21" ht="15" thickBot="1" x14ac:dyDescent="0.4">
      <c r="A34" s="117"/>
      <c r="B34" s="76" t="s">
        <v>88</v>
      </c>
      <c r="C34" s="77" t="s">
        <v>89</v>
      </c>
      <c r="D34" s="86" t="s">
        <v>102</v>
      </c>
      <c r="E34" s="77" t="s">
        <v>90</v>
      </c>
      <c r="F34" s="77" t="s">
        <v>89</v>
      </c>
      <c r="G34" s="86" t="s">
        <v>102</v>
      </c>
      <c r="H34" s="77" t="s">
        <v>91</v>
      </c>
      <c r="I34" s="77" t="s">
        <v>92</v>
      </c>
      <c r="J34" s="86" t="s">
        <v>102</v>
      </c>
      <c r="K34" s="77" t="s">
        <v>93</v>
      </c>
      <c r="L34" s="77" t="s">
        <v>89</v>
      </c>
      <c r="M34" s="86" t="s">
        <v>102</v>
      </c>
      <c r="N34" s="86" t="s">
        <v>106</v>
      </c>
      <c r="O34" s="77" t="s">
        <v>74</v>
      </c>
      <c r="P34" s="86" t="s">
        <v>99</v>
      </c>
      <c r="Q34" s="86" t="s">
        <v>95</v>
      </c>
      <c r="R34" s="86" t="s">
        <v>96</v>
      </c>
      <c r="S34" s="78" t="s">
        <v>97</v>
      </c>
      <c r="T34" s="120" t="s">
        <v>98</v>
      </c>
      <c r="U34" s="121"/>
    </row>
    <row r="35" spans="1:21" x14ac:dyDescent="0.35">
      <c r="A35" s="118"/>
      <c r="B35" s="48" t="s">
        <v>77</v>
      </c>
      <c r="C35" s="49">
        <f>VLOOKUP(B35,Lifts_Alphabetical[#Data],2,FALSE)</f>
        <v>0</v>
      </c>
      <c r="D35" s="48"/>
      <c r="E35" s="48" t="s">
        <v>77</v>
      </c>
      <c r="F35" s="49">
        <f>VLOOKUP(E35,Lifts_Alphabetical[#Data],2,FALSE)</f>
        <v>0</v>
      </c>
      <c r="G35" s="48"/>
      <c r="H35" s="48" t="s">
        <v>77</v>
      </c>
      <c r="I35" s="49">
        <f>VLOOKUP(H35,Lifts_Alphabetical[#Data],2,FALSE)</f>
        <v>0</v>
      </c>
      <c r="J35" s="48"/>
      <c r="K35" s="48" t="s">
        <v>77</v>
      </c>
      <c r="L35" s="49">
        <f>VLOOKUP(K35,Lifts_Alphabetical[#Data],2,FALSE)</f>
        <v>0</v>
      </c>
      <c r="M35" s="90"/>
      <c r="N35" s="90"/>
      <c r="O35" s="50">
        <f>MIN(10,(C35+F35+I35+L35)-(D35+G35+J35+M35+N35))</f>
        <v>0</v>
      </c>
      <c r="P35" s="51"/>
      <c r="Q35" s="51"/>
      <c r="R35" s="51"/>
      <c r="S35" s="52">
        <f>IF((SUM(P35:R35)&gt;0),(O35+AVERAGE(P35:R35)),O35)</f>
        <v>0</v>
      </c>
      <c r="T35" s="109">
        <f>((MAX(S35:S44)+LARGE(S35:S44,2))/2)-T38</f>
        <v>0</v>
      </c>
      <c r="U35" s="110"/>
    </row>
    <row r="36" spans="1:21" ht="15" thickBot="1" x14ac:dyDescent="0.4">
      <c r="A36" s="118"/>
      <c r="B36" s="48" t="s">
        <v>77</v>
      </c>
      <c r="C36" s="49">
        <f>VLOOKUP(B36,Lifts_Alphabetical[#Data],2,FALSE)</f>
        <v>0</v>
      </c>
      <c r="D36" s="48"/>
      <c r="E36" s="48" t="s">
        <v>77</v>
      </c>
      <c r="F36" s="49">
        <f>VLOOKUP(E36,Lifts_Alphabetical[#Data],2,FALSE)</f>
        <v>0</v>
      </c>
      <c r="G36" s="48"/>
      <c r="H36" s="48" t="s">
        <v>77</v>
      </c>
      <c r="I36" s="49">
        <f>VLOOKUP(H36,Lifts_Alphabetical[#Data],2,FALSE)</f>
        <v>0</v>
      </c>
      <c r="J36" s="48"/>
      <c r="K36" s="48" t="s">
        <v>77</v>
      </c>
      <c r="L36" s="49">
        <f>VLOOKUP(K36,Lifts_Alphabetical[#Data],2,FALSE)</f>
        <v>0</v>
      </c>
      <c r="M36" s="64"/>
      <c r="N36" s="64"/>
      <c r="O36" s="50">
        <f t="shared" ref="O36:O44" si="6">MIN(10,(C36+F36+I36+L36)-(D36+G36+J36+M36+N36))</f>
        <v>0</v>
      </c>
      <c r="P36" s="53"/>
      <c r="Q36" s="53"/>
      <c r="R36" s="53"/>
      <c r="S36" s="52">
        <f t="shared" ref="S36:S44" si="7">IF((SUM(P36:R36)&gt;0),(O36+AVERAGE(P36:R36)),O36)</f>
        <v>0</v>
      </c>
      <c r="T36" s="111"/>
      <c r="U36" s="112"/>
    </row>
    <row r="37" spans="1:21" ht="15" thickBot="1" x14ac:dyDescent="0.4">
      <c r="A37" s="118"/>
      <c r="B37" s="48" t="s">
        <v>77</v>
      </c>
      <c r="C37" s="49">
        <f>VLOOKUP(B37,Lifts_Alphabetical[#Data],2,FALSE)</f>
        <v>0</v>
      </c>
      <c r="D37" s="48"/>
      <c r="E37" s="48" t="s">
        <v>77</v>
      </c>
      <c r="F37" s="49">
        <f>VLOOKUP(E37,Lifts_Alphabetical[#Data],2,FALSE)</f>
        <v>0</v>
      </c>
      <c r="G37" s="48"/>
      <c r="H37" s="48" t="s">
        <v>77</v>
      </c>
      <c r="I37" s="49">
        <f>VLOOKUP(H37,Lifts_Alphabetical[#Data],2,FALSE)</f>
        <v>0</v>
      </c>
      <c r="J37" s="48"/>
      <c r="K37" s="48" t="s">
        <v>77</v>
      </c>
      <c r="L37" s="49">
        <f>VLOOKUP(K37,Lifts_Alphabetical[#Data],2,FALSE)</f>
        <v>0</v>
      </c>
      <c r="M37" s="64"/>
      <c r="N37" s="64"/>
      <c r="O37" s="50">
        <f t="shared" si="6"/>
        <v>0</v>
      </c>
      <c r="P37" s="53"/>
      <c r="Q37" s="53"/>
      <c r="R37" s="53"/>
      <c r="S37" s="52">
        <f t="shared" si="7"/>
        <v>0</v>
      </c>
      <c r="T37" s="122" t="s">
        <v>101</v>
      </c>
      <c r="U37" s="123"/>
    </row>
    <row r="38" spans="1:21" ht="15" thickBot="1" x14ac:dyDescent="0.4">
      <c r="A38" s="118"/>
      <c r="B38" s="48" t="s">
        <v>77</v>
      </c>
      <c r="C38" s="49">
        <f>VLOOKUP(B38,Lifts_Alphabetical[#Data],2,FALSE)</f>
        <v>0</v>
      </c>
      <c r="D38" s="48"/>
      <c r="E38" s="48" t="s">
        <v>77</v>
      </c>
      <c r="F38" s="49">
        <f>VLOOKUP(E38,Lifts_Alphabetical[#Data],2,FALSE)</f>
        <v>0</v>
      </c>
      <c r="G38" s="48"/>
      <c r="H38" s="48" t="s">
        <v>77</v>
      </c>
      <c r="I38" s="49">
        <f>VLOOKUP(H38,Lifts_Alphabetical[#Data],2,FALSE)</f>
        <v>0</v>
      </c>
      <c r="J38" s="48"/>
      <c r="K38" s="48" t="s">
        <v>77</v>
      </c>
      <c r="L38" s="49">
        <f>VLOOKUP(K38,Lifts_Alphabetical[#Data],2,FALSE)</f>
        <v>0</v>
      </c>
      <c r="M38" s="64"/>
      <c r="N38" s="64"/>
      <c r="O38" s="50">
        <f t="shared" si="6"/>
        <v>0</v>
      </c>
      <c r="P38" s="53"/>
      <c r="Q38" s="53"/>
      <c r="R38" s="53"/>
      <c r="S38" s="52">
        <f t="shared" si="7"/>
        <v>0</v>
      </c>
      <c r="T38" s="115"/>
      <c r="U38" s="116"/>
    </row>
    <row r="39" spans="1:21" x14ac:dyDescent="0.35">
      <c r="A39" s="118"/>
      <c r="B39" s="48" t="s">
        <v>77</v>
      </c>
      <c r="C39" s="49">
        <f>VLOOKUP(B39,Lifts_Alphabetical[#Data],2,FALSE)</f>
        <v>0</v>
      </c>
      <c r="D39" s="48"/>
      <c r="E39" s="48" t="s">
        <v>77</v>
      </c>
      <c r="F39" s="49">
        <f>VLOOKUP(E39,Lifts_Alphabetical[#Data],2,FALSE)</f>
        <v>0</v>
      </c>
      <c r="G39" s="48"/>
      <c r="H39" s="48" t="s">
        <v>77</v>
      </c>
      <c r="I39" s="49">
        <f>VLOOKUP(H39,Lifts_Alphabetical[#Data],2,FALSE)</f>
        <v>0</v>
      </c>
      <c r="J39" s="48"/>
      <c r="K39" s="48" t="s">
        <v>77</v>
      </c>
      <c r="L39" s="49">
        <f>VLOOKUP(K39,Lifts_Alphabetical[#Data],2,FALSE)</f>
        <v>0</v>
      </c>
      <c r="M39" s="64"/>
      <c r="N39" s="64"/>
      <c r="O39" s="50">
        <f t="shared" si="6"/>
        <v>0</v>
      </c>
      <c r="P39" s="53"/>
      <c r="Q39" s="53"/>
      <c r="R39" s="53"/>
      <c r="S39" s="95">
        <f t="shared" si="7"/>
        <v>0</v>
      </c>
    </row>
    <row r="40" spans="1:21" x14ac:dyDescent="0.35">
      <c r="A40" s="118"/>
      <c r="B40" s="48" t="s">
        <v>77</v>
      </c>
      <c r="C40" s="49">
        <f>VLOOKUP(B40,Lifts_Alphabetical[#Data],2,FALSE)</f>
        <v>0</v>
      </c>
      <c r="D40" s="48"/>
      <c r="E40" s="48" t="s">
        <v>77</v>
      </c>
      <c r="F40" s="49">
        <f>VLOOKUP(E40,Lifts_Alphabetical[#Data],2,FALSE)</f>
        <v>0</v>
      </c>
      <c r="G40" s="48"/>
      <c r="H40" s="48" t="s">
        <v>77</v>
      </c>
      <c r="I40" s="49">
        <f>VLOOKUP(H40,Lifts_Alphabetical[#Data],2,FALSE)</f>
        <v>0</v>
      </c>
      <c r="J40" s="48"/>
      <c r="K40" s="48" t="s">
        <v>77</v>
      </c>
      <c r="L40" s="49">
        <f>VLOOKUP(K40,Lifts_Alphabetical[#Data],2,FALSE)</f>
        <v>0</v>
      </c>
      <c r="M40" s="64"/>
      <c r="N40" s="64"/>
      <c r="O40" s="50">
        <f t="shared" si="6"/>
        <v>0</v>
      </c>
      <c r="P40" s="53"/>
      <c r="Q40" s="53"/>
      <c r="R40" s="53"/>
      <c r="S40" s="96">
        <f t="shared" si="7"/>
        <v>0</v>
      </c>
    </row>
    <row r="41" spans="1:21" x14ac:dyDescent="0.35">
      <c r="A41" s="118"/>
      <c r="B41" s="48" t="s">
        <v>77</v>
      </c>
      <c r="C41" s="49">
        <f>VLOOKUP(B41,Lifts_Alphabetical[#Data],2,FALSE)</f>
        <v>0</v>
      </c>
      <c r="D41" s="48"/>
      <c r="E41" s="48" t="s">
        <v>77</v>
      </c>
      <c r="F41" s="49">
        <f>VLOOKUP(E41,Lifts_Alphabetical[#Data],2,FALSE)</f>
        <v>0</v>
      </c>
      <c r="G41" s="48"/>
      <c r="H41" s="48" t="s">
        <v>77</v>
      </c>
      <c r="I41" s="49">
        <f>VLOOKUP(H41,Lifts_Alphabetical[#Data],2,FALSE)</f>
        <v>0</v>
      </c>
      <c r="J41" s="48"/>
      <c r="K41" s="48" t="s">
        <v>77</v>
      </c>
      <c r="L41" s="49">
        <f>VLOOKUP(K41,Lifts_Alphabetical[#Data],2,FALSE)</f>
        <v>0</v>
      </c>
      <c r="M41" s="64"/>
      <c r="N41" s="64"/>
      <c r="O41" s="50">
        <f t="shared" si="6"/>
        <v>0</v>
      </c>
      <c r="P41" s="53"/>
      <c r="Q41" s="53"/>
      <c r="R41" s="53"/>
      <c r="S41" s="56">
        <f t="shared" si="7"/>
        <v>0</v>
      </c>
    </row>
    <row r="42" spans="1:21" x14ac:dyDescent="0.35">
      <c r="A42" s="118"/>
      <c r="B42" s="48" t="s">
        <v>77</v>
      </c>
      <c r="C42" s="49">
        <f>VLOOKUP(B42,Lifts_Alphabetical[#Data],2,FALSE)</f>
        <v>0</v>
      </c>
      <c r="D42" s="48"/>
      <c r="E42" s="48" t="s">
        <v>77</v>
      </c>
      <c r="F42" s="49">
        <f>VLOOKUP(E42,Lifts_Alphabetical[#Data],2,FALSE)</f>
        <v>0</v>
      </c>
      <c r="G42" s="48"/>
      <c r="H42" s="48" t="s">
        <v>77</v>
      </c>
      <c r="I42" s="49">
        <f>VLOOKUP(H42,Lifts_Alphabetical[#Data],2,FALSE)</f>
        <v>0</v>
      </c>
      <c r="J42" s="48"/>
      <c r="K42" s="48" t="s">
        <v>77</v>
      </c>
      <c r="L42" s="49">
        <f>VLOOKUP(K42,Lifts_Alphabetical[#Data],2,FALSE)</f>
        <v>0</v>
      </c>
      <c r="M42" s="64"/>
      <c r="N42" s="64"/>
      <c r="O42" s="50">
        <f t="shared" si="6"/>
        <v>0</v>
      </c>
      <c r="P42" s="53"/>
      <c r="Q42" s="53"/>
      <c r="R42" s="53"/>
      <c r="S42" s="56">
        <f t="shared" si="7"/>
        <v>0</v>
      </c>
    </row>
    <row r="43" spans="1:21" x14ac:dyDescent="0.35">
      <c r="A43" s="118"/>
      <c r="B43" s="48" t="s">
        <v>77</v>
      </c>
      <c r="C43" s="49">
        <f>VLOOKUP(B43,Lifts_Alphabetical[#Data],2,FALSE)</f>
        <v>0</v>
      </c>
      <c r="D43" s="48"/>
      <c r="E43" s="48" t="s">
        <v>77</v>
      </c>
      <c r="F43" s="49">
        <f>VLOOKUP(E43,Lifts_Alphabetical[#Data],2,FALSE)</f>
        <v>0</v>
      </c>
      <c r="G43" s="48"/>
      <c r="H43" s="48" t="s">
        <v>77</v>
      </c>
      <c r="I43" s="49">
        <f>VLOOKUP(H43,Lifts_Alphabetical[#Data],2,FALSE)</f>
        <v>0</v>
      </c>
      <c r="J43" s="48"/>
      <c r="K43" s="48" t="s">
        <v>77</v>
      </c>
      <c r="L43" s="49">
        <f>VLOOKUP(K43,Lifts_Alphabetical[#Data],2,FALSE)</f>
        <v>0</v>
      </c>
      <c r="M43" s="64"/>
      <c r="N43" s="64"/>
      <c r="O43" s="50">
        <f t="shared" si="6"/>
        <v>0</v>
      </c>
      <c r="P43" s="53"/>
      <c r="Q43" s="53"/>
      <c r="R43" s="53"/>
      <c r="S43" s="56">
        <f t="shared" si="7"/>
        <v>0</v>
      </c>
    </row>
    <row r="44" spans="1:21" ht="15" thickBot="1" x14ac:dyDescent="0.4">
      <c r="A44" s="119"/>
      <c r="B44" s="79" t="s">
        <v>77</v>
      </c>
      <c r="C44" s="49">
        <f>VLOOKUP(B44,Lifts_Alphabetical[#Data],2,FALSE)</f>
        <v>0</v>
      </c>
      <c r="D44" s="83"/>
      <c r="E44" s="83" t="s">
        <v>77</v>
      </c>
      <c r="F44" s="49">
        <f>VLOOKUP(E44,Lifts_Alphabetical[#Data],2,FALSE)</f>
        <v>0</v>
      </c>
      <c r="G44" s="83"/>
      <c r="H44" s="83" t="s">
        <v>77</v>
      </c>
      <c r="I44" s="49">
        <f>VLOOKUP(H44,Lifts_Alphabetical[#Data],2,FALSE)</f>
        <v>0</v>
      </c>
      <c r="J44" s="83"/>
      <c r="K44" s="83" t="s">
        <v>77</v>
      </c>
      <c r="L44" s="49">
        <f>VLOOKUP(K44,Lifts_Alphabetical[#Data],2,FALSE)</f>
        <v>0</v>
      </c>
      <c r="M44" s="80"/>
      <c r="N44" s="80"/>
      <c r="O44" s="50">
        <f t="shared" si="6"/>
        <v>0</v>
      </c>
      <c r="P44" s="81"/>
      <c r="Q44" s="81"/>
      <c r="R44" s="81"/>
      <c r="S44" s="60">
        <f t="shared" si="7"/>
        <v>0</v>
      </c>
    </row>
  </sheetData>
  <mergeCells count="20">
    <mergeCell ref="A12:A22"/>
    <mergeCell ref="T12:U12"/>
    <mergeCell ref="T13:U14"/>
    <mergeCell ref="T15:U15"/>
    <mergeCell ref="T16:U16"/>
    <mergeCell ref="A1:A11"/>
    <mergeCell ref="T1:U1"/>
    <mergeCell ref="T2:U3"/>
    <mergeCell ref="T4:U4"/>
    <mergeCell ref="T5:U5"/>
    <mergeCell ref="A34:A44"/>
    <mergeCell ref="T34:U34"/>
    <mergeCell ref="T35:U36"/>
    <mergeCell ref="T37:U37"/>
    <mergeCell ref="T38:U38"/>
    <mergeCell ref="A23:A33"/>
    <mergeCell ref="T23:U23"/>
    <mergeCell ref="T24:U25"/>
    <mergeCell ref="T26:U26"/>
    <mergeCell ref="T27:U27"/>
  </mergeCells>
  <dataValidations count="1">
    <dataValidation type="list" allowBlank="1" showInputMessage="1" showErrorMessage="1" errorTitle="ITSA Head Judge:" error="Must type lift name as formatted or select from dropdown list." sqref="B2:B11 K35:K44 H35:H44 E35:E44 B35:B44 K24:K33 H24:H33 E24:E33 B24:B33 K13:K22 H13:H22 E13:E22 B13:B22 H2:H11 E2:E11 K2:K11">
      <formula1>Lifts_Dropdown2016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workbookViewId="0">
      <selection activeCell="E14" sqref="E14"/>
    </sheetView>
  </sheetViews>
  <sheetFormatPr defaultRowHeight="14.5" x14ac:dyDescent="0.35"/>
  <cols>
    <col min="1" max="1" width="3.54296875" customWidth="1"/>
    <col min="2" max="2" width="17.6328125" customWidth="1"/>
    <col min="3" max="3" width="5.90625" bestFit="1" customWidth="1"/>
    <col min="4" max="4" width="5.90625" style="89" customWidth="1"/>
    <col min="5" max="5" width="17.6328125" customWidth="1"/>
    <col min="6" max="6" width="5.54296875" bestFit="1" customWidth="1"/>
    <col min="7" max="7" width="5.54296875" style="89" customWidth="1"/>
    <col min="8" max="8" width="17.6328125" customWidth="1"/>
    <col min="9" max="9" width="5.54296875" bestFit="1" customWidth="1"/>
    <col min="10" max="10" width="5.54296875" style="89" customWidth="1"/>
    <col min="11" max="11" width="17.6328125" customWidth="1"/>
    <col min="12" max="12" width="5.54296875" bestFit="1" customWidth="1"/>
    <col min="13" max="14" width="5.54296875" style="89" customWidth="1"/>
    <col min="15" max="15" width="10.54296875" customWidth="1"/>
    <col min="16" max="18" width="10.54296875" style="89" customWidth="1"/>
    <col min="19" max="19" width="10.54296875" customWidth="1"/>
  </cols>
  <sheetData>
    <row r="1" spans="1:21" s="47" customFormat="1" ht="15" thickBot="1" x14ac:dyDescent="0.4">
      <c r="A1" s="124" t="s">
        <v>126</v>
      </c>
      <c r="B1" s="44" t="s">
        <v>88</v>
      </c>
      <c r="C1" s="45" t="s">
        <v>89</v>
      </c>
      <c r="D1" s="88" t="s">
        <v>102</v>
      </c>
      <c r="E1" s="45" t="s">
        <v>90</v>
      </c>
      <c r="F1" s="45" t="s">
        <v>89</v>
      </c>
      <c r="G1" s="88" t="s">
        <v>102</v>
      </c>
      <c r="H1" s="45" t="s">
        <v>91</v>
      </c>
      <c r="I1" s="45" t="s">
        <v>92</v>
      </c>
      <c r="J1" s="88" t="s">
        <v>102</v>
      </c>
      <c r="K1" s="45" t="s">
        <v>93</v>
      </c>
      <c r="L1" s="45" t="s">
        <v>89</v>
      </c>
      <c r="M1" s="88" t="s">
        <v>102</v>
      </c>
      <c r="N1" s="88" t="s">
        <v>106</v>
      </c>
      <c r="O1" s="45" t="s">
        <v>74</v>
      </c>
      <c r="P1" s="88" t="s">
        <v>94</v>
      </c>
      <c r="Q1" s="88" t="s">
        <v>95</v>
      </c>
      <c r="R1" s="88" t="s">
        <v>96</v>
      </c>
      <c r="S1" s="46" t="s">
        <v>97</v>
      </c>
      <c r="T1" s="127" t="s">
        <v>98</v>
      </c>
      <c r="U1" s="128"/>
    </row>
    <row r="2" spans="1:21" x14ac:dyDescent="0.35">
      <c r="A2" s="125"/>
      <c r="B2" s="48" t="s">
        <v>112</v>
      </c>
      <c r="C2" s="49">
        <f>VLOOKUP(B2,Lifts_Alphabetical[#Data],2,FALSE)</f>
        <v>1</v>
      </c>
      <c r="D2" s="48"/>
      <c r="E2" s="48" t="s">
        <v>77</v>
      </c>
      <c r="F2" s="49">
        <f>VLOOKUP(E2,Lifts_Alphabetical[#Data],2,FALSE)</f>
        <v>0</v>
      </c>
      <c r="G2" s="57"/>
      <c r="H2" s="48" t="s">
        <v>77</v>
      </c>
      <c r="I2" s="49">
        <f>VLOOKUP(H2,Lifts_Alphabetical[#Data],2,FALSE)</f>
        <v>0</v>
      </c>
      <c r="J2" s="57"/>
      <c r="K2" s="48" t="s">
        <v>77</v>
      </c>
      <c r="L2" s="49">
        <f>VLOOKUP(K2,Lifts_Alphabetical[#Data],2,FALSE)</f>
        <v>0</v>
      </c>
      <c r="M2" s="64"/>
      <c r="N2" s="64"/>
      <c r="O2" s="50">
        <f>MIN(10,(C2+F2+I2+L2)-(D2+G2+J2+M2+N2))</f>
        <v>1</v>
      </c>
      <c r="P2" s="51">
        <v>6</v>
      </c>
      <c r="Q2" s="51">
        <v>4.5</v>
      </c>
      <c r="R2" s="51">
        <v>4</v>
      </c>
      <c r="S2" s="93">
        <f>IF((SUM(P2:R2)&gt;0),(O2+AVERAGE(P2:R2)),O2)</f>
        <v>5.833333333333333</v>
      </c>
      <c r="T2" s="109">
        <f>((MAX(S2:S11)+LARGE(S2:S11,2))/2)-T5</f>
        <v>5.5583333333333336</v>
      </c>
      <c r="U2" s="110"/>
    </row>
    <row r="3" spans="1:21" ht="15" thickBot="1" x14ac:dyDescent="0.4">
      <c r="A3" s="125"/>
      <c r="B3" s="144" t="s">
        <v>111</v>
      </c>
      <c r="C3" s="49">
        <f>VLOOKUP(B3,Lifts_Alphabetical[#Data],2,FALSE)</f>
        <v>1.3</v>
      </c>
      <c r="D3" s="57"/>
      <c r="E3" s="48" t="s">
        <v>123</v>
      </c>
      <c r="F3" s="49">
        <f>VLOOKUP(E3,Lifts_Alphabetical[#Data],2,FALSE)</f>
        <v>0.5</v>
      </c>
      <c r="G3" s="57">
        <v>0.5</v>
      </c>
      <c r="H3" s="48" t="s">
        <v>77</v>
      </c>
      <c r="I3" s="49">
        <f>VLOOKUP(H3,Lifts_Alphabetical[#Data],2,FALSE)</f>
        <v>0</v>
      </c>
      <c r="J3" s="57"/>
      <c r="K3" s="48" t="s">
        <v>77</v>
      </c>
      <c r="L3" s="49">
        <f>VLOOKUP(K3,Lifts_Alphabetical[#Data],2,FALSE)</f>
        <v>0</v>
      </c>
      <c r="M3" s="64"/>
      <c r="N3" s="64"/>
      <c r="O3" s="50">
        <f t="shared" ref="O3:O11" si="0">MIN(10,(C3+F3+I3+L3)-(D3+G3+J3+M3+N3))</f>
        <v>1.3</v>
      </c>
      <c r="P3" s="53">
        <v>6</v>
      </c>
      <c r="Q3" s="53">
        <v>4</v>
      </c>
      <c r="R3" s="53">
        <v>5.5</v>
      </c>
      <c r="S3" s="92">
        <f>IF((SUM(P3:R3)&gt;0),(O3+AVERAGE(P3:R3)),O3)</f>
        <v>6.4666666666666668</v>
      </c>
      <c r="T3" s="111"/>
      <c r="U3" s="112"/>
    </row>
    <row r="4" spans="1:21" ht="15" thickBot="1" x14ac:dyDescent="0.4">
      <c r="A4" s="125"/>
      <c r="B4" s="144" t="s">
        <v>115</v>
      </c>
      <c r="C4" s="49">
        <f>VLOOKUP(B4,Lifts_Alphabetical[#Data],2,FALSE)</f>
        <v>0.5</v>
      </c>
      <c r="D4" s="57"/>
      <c r="E4" s="48" t="s">
        <v>139</v>
      </c>
      <c r="F4" s="49">
        <f>VLOOKUP(E4,Lifts_Alphabetical[#Data],2,FALSE)</f>
        <v>0.9</v>
      </c>
      <c r="G4" s="57">
        <v>0.9</v>
      </c>
      <c r="H4" s="48" t="s">
        <v>77</v>
      </c>
      <c r="I4" s="49">
        <f>VLOOKUP(H4,Lifts_Alphabetical[#Data],2,FALSE)</f>
        <v>0</v>
      </c>
      <c r="J4" s="57"/>
      <c r="K4" s="48" t="s">
        <v>77</v>
      </c>
      <c r="L4" s="49">
        <f>VLOOKUP(K4,Lifts_Alphabetical[#Data],2,FALSE)</f>
        <v>0</v>
      </c>
      <c r="M4" s="64"/>
      <c r="N4" s="64"/>
      <c r="O4" s="50">
        <f t="shared" si="0"/>
        <v>0.49999999999999989</v>
      </c>
      <c r="P4" s="53">
        <v>5.5</v>
      </c>
      <c r="Q4" s="53">
        <v>5</v>
      </c>
      <c r="R4" s="53">
        <v>6</v>
      </c>
      <c r="S4" s="92">
        <f>IF((SUM(P4:R4)&gt;0),(O4+AVERAGE(P4:R4)),O4)</f>
        <v>6</v>
      </c>
      <c r="T4" s="129" t="s">
        <v>101</v>
      </c>
      <c r="U4" s="130"/>
    </row>
    <row r="5" spans="1:21" ht="15" thickBot="1" x14ac:dyDescent="0.4">
      <c r="A5" s="125"/>
      <c r="B5" s="48" t="s">
        <v>77</v>
      </c>
      <c r="C5" s="49">
        <f>VLOOKUP(B5,Lifts_Alphabetical[#Data],2,FALSE)</f>
        <v>0</v>
      </c>
      <c r="D5" s="57"/>
      <c r="E5" s="48" t="s">
        <v>77</v>
      </c>
      <c r="F5" s="49">
        <f>VLOOKUP(E5,Lifts_Alphabetical[#Data],2,FALSE)</f>
        <v>0</v>
      </c>
      <c r="G5" s="57"/>
      <c r="H5" s="48" t="s">
        <v>77</v>
      </c>
      <c r="I5" s="49">
        <f>VLOOKUP(H5,Lifts_Alphabetical[#Data],2,FALSE)</f>
        <v>0</v>
      </c>
      <c r="J5" s="57"/>
      <c r="K5" s="48" t="s">
        <v>77</v>
      </c>
      <c r="L5" s="49">
        <f>VLOOKUP(K5,Lifts_Alphabetical[#Data],2,FALSE)</f>
        <v>0</v>
      </c>
      <c r="M5" s="64"/>
      <c r="N5" s="64"/>
      <c r="O5" s="50">
        <f t="shared" si="0"/>
        <v>0</v>
      </c>
      <c r="P5" s="53"/>
      <c r="Q5" s="53"/>
      <c r="R5" s="53"/>
      <c r="S5" s="93">
        <f>IF((SUM(P5:R5)&gt;0),(O5+AVERAGE(P5:R5)),O5)</f>
        <v>0</v>
      </c>
      <c r="T5" s="115">
        <v>0.67500000000000004</v>
      </c>
      <c r="U5" s="116"/>
    </row>
    <row r="6" spans="1:21" x14ac:dyDescent="0.35">
      <c r="A6" s="125"/>
      <c r="B6" s="48" t="s">
        <v>77</v>
      </c>
      <c r="C6" s="49">
        <f>VLOOKUP(B6,Lifts_Alphabetical[#Data],2,FALSE)</f>
        <v>0</v>
      </c>
      <c r="D6" s="57"/>
      <c r="E6" s="48" t="s">
        <v>77</v>
      </c>
      <c r="F6" s="49">
        <f>VLOOKUP(E6,Lifts_Alphabetical[#Data],2,FALSE)</f>
        <v>0</v>
      </c>
      <c r="G6" s="57"/>
      <c r="H6" s="48" t="s">
        <v>77</v>
      </c>
      <c r="I6" s="49">
        <f>VLOOKUP(H6,Lifts_Alphabetical[#Data],2,FALSE)</f>
        <v>0</v>
      </c>
      <c r="J6" s="57"/>
      <c r="K6" s="48" t="s">
        <v>77</v>
      </c>
      <c r="L6" s="49">
        <f>VLOOKUP(K6,Lifts_Alphabetical[#Data],2,FALSE)</f>
        <v>0</v>
      </c>
      <c r="M6" s="64"/>
      <c r="N6" s="64"/>
      <c r="O6" s="50">
        <f t="shared" si="0"/>
        <v>0</v>
      </c>
      <c r="P6" s="53"/>
      <c r="Q6" s="53"/>
      <c r="R6" s="53"/>
      <c r="S6" s="54">
        <f>IF((SUM(P6:R6)&gt;0),(O6+AVERAGE(P6:R6)),O6)</f>
        <v>0</v>
      </c>
      <c r="T6" s="55"/>
    </row>
    <row r="7" spans="1:21" x14ac:dyDescent="0.35">
      <c r="A7" s="125"/>
      <c r="B7" s="48" t="s">
        <v>77</v>
      </c>
      <c r="C7" s="49">
        <f>VLOOKUP(B7,Lifts_Alphabetical[#Data],2,FALSE)</f>
        <v>0</v>
      </c>
      <c r="D7" s="57"/>
      <c r="E7" s="48" t="s">
        <v>77</v>
      </c>
      <c r="F7" s="49">
        <f>VLOOKUP(E7,Lifts_Alphabetical[#Data],2,FALSE)</f>
        <v>0</v>
      </c>
      <c r="G7" s="57"/>
      <c r="H7" s="48" t="s">
        <v>77</v>
      </c>
      <c r="I7" s="49">
        <f>VLOOKUP(H7,Lifts_Alphabetical[#Data],2,FALSE)</f>
        <v>0</v>
      </c>
      <c r="J7" s="57"/>
      <c r="K7" s="48" t="s">
        <v>77</v>
      </c>
      <c r="L7" s="49">
        <f>VLOOKUP(K7,Lifts_Alphabetical[#Data],2,FALSE)</f>
        <v>0</v>
      </c>
      <c r="M7" s="64"/>
      <c r="N7" s="64"/>
      <c r="O7" s="50">
        <f t="shared" si="0"/>
        <v>0</v>
      </c>
      <c r="P7" s="53"/>
      <c r="Q7" s="53"/>
      <c r="R7" s="53"/>
      <c r="S7" s="56">
        <f t="shared" ref="S7:S11" si="1">IF((SUM(P7:R7)&gt;0),(O7+AVERAGE(P7:R7)),O7)</f>
        <v>0</v>
      </c>
      <c r="T7" s="55"/>
      <c r="U7" t="s">
        <v>55</v>
      </c>
    </row>
    <row r="8" spans="1:21" x14ac:dyDescent="0.35">
      <c r="A8" s="125"/>
      <c r="B8" s="48" t="s">
        <v>77</v>
      </c>
      <c r="C8" s="49">
        <f>VLOOKUP(B8,Lifts_Alphabetical[#Data],2,FALSE)</f>
        <v>0</v>
      </c>
      <c r="D8" s="57"/>
      <c r="E8" s="48" t="s">
        <v>77</v>
      </c>
      <c r="F8" s="49">
        <f>VLOOKUP(E8,Lifts_Alphabetical[#Data],2,FALSE)</f>
        <v>0</v>
      </c>
      <c r="G8" s="57"/>
      <c r="H8" s="48" t="s">
        <v>77</v>
      </c>
      <c r="I8" s="49">
        <f>VLOOKUP(H8,Lifts_Alphabetical[#Data],2,FALSE)</f>
        <v>0</v>
      </c>
      <c r="J8" s="57"/>
      <c r="K8" s="48" t="s">
        <v>77</v>
      </c>
      <c r="L8" s="49">
        <f>VLOOKUP(K8,Lifts_Alphabetical[#Data],2,FALSE)</f>
        <v>0</v>
      </c>
      <c r="M8" s="64"/>
      <c r="N8" s="64"/>
      <c r="O8" s="50">
        <f t="shared" si="0"/>
        <v>0</v>
      </c>
      <c r="P8" s="53"/>
      <c r="Q8" s="53"/>
      <c r="R8" s="53"/>
      <c r="S8" s="56">
        <f t="shared" si="1"/>
        <v>0</v>
      </c>
      <c r="T8" s="55"/>
    </row>
    <row r="9" spans="1:21" x14ac:dyDescent="0.35">
      <c r="A9" s="125"/>
      <c r="B9" s="48" t="s">
        <v>77</v>
      </c>
      <c r="C9" s="49">
        <f>VLOOKUP(B9,Lifts_Alphabetical[#Data],2,FALSE)</f>
        <v>0</v>
      </c>
      <c r="D9" s="57"/>
      <c r="E9" s="48" t="s">
        <v>77</v>
      </c>
      <c r="F9" s="49">
        <f>VLOOKUP(E9,Lifts_Alphabetical[#Data],2,FALSE)</f>
        <v>0</v>
      </c>
      <c r="G9" s="57"/>
      <c r="H9" s="48" t="s">
        <v>77</v>
      </c>
      <c r="I9" s="49">
        <f>VLOOKUP(H9,Lifts_Alphabetical[#Data],2,FALSE)</f>
        <v>0</v>
      </c>
      <c r="J9" s="57"/>
      <c r="K9" s="48" t="s">
        <v>77</v>
      </c>
      <c r="L9" s="49">
        <f>VLOOKUP(K9,Lifts_Alphabetical[#Data],2,FALSE)</f>
        <v>0</v>
      </c>
      <c r="M9" s="64"/>
      <c r="N9" s="64"/>
      <c r="O9" s="50">
        <f t="shared" si="0"/>
        <v>0</v>
      </c>
      <c r="P9" s="53"/>
      <c r="Q9" s="53"/>
      <c r="R9" s="53"/>
      <c r="S9" s="56">
        <f t="shared" si="1"/>
        <v>0</v>
      </c>
      <c r="T9" s="55"/>
    </row>
    <row r="10" spans="1:21" x14ac:dyDescent="0.35">
      <c r="A10" s="125"/>
      <c r="B10" s="48" t="s">
        <v>77</v>
      </c>
      <c r="C10" s="49">
        <f>VLOOKUP(B10,Lifts_Alphabetical[#Data],2,FALSE)</f>
        <v>0</v>
      </c>
      <c r="D10" s="57"/>
      <c r="E10" s="48" t="s">
        <v>77</v>
      </c>
      <c r="F10" s="49">
        <f>VLOOKUP(E10,Lifts_Alphabetical[#Data],2,FALSE)</f>
        <v>0</v>
      </c>
      <c r="G10" s="57"/>
      <c r="H10" s="48" t="s">
        <v>77</v>
      </c>
      <c r="I10" s="49">
        <f>VLOOKUP(H10,Lifts_Alphabetical[#Data],2,FALSE)</f>
        <v>0</v>
      </c>
      <c r="J10" s="57"/>
      <c r="K10" s="48" t="s">
        <v>77</v>
      </c>
      <c r="L10" s="49">
        <f>VLOOKUP(K10,Lifts_Alphabetical[#Data],2,FALSE)</f>
        <v>0</v>
      </c>
      <c r="M10" s="64"/>
      <c r="N10" s="64"/>
      <c r="O10" s="50">
        <f t="shared" si="0"/>
        <v>0</v>
      </c>
      <c r="P10" s="53"/>
      <c r="Q10" s="53"/>
      <c r="R10" s="53"/>
      <c r="S10" s="56">
        <f t="shared" si="1"/>
        <v>0</v>
      </c>
      <c r="T10" s="55"/>
    </row>
    <row r="11" spans="1:21" ht="15" thickBot="1" x14ac:dyDescent="0.4">
      <c r="A11" s="126"/>
      <c r="B11" s="48" t="s">
        <v>77</v>
      </c>
      <c r="C11" s="49">
        <f>VLOOKUP(B11,Lifts_Alphabetical[#Data],2,FALSE)</f>
        <v>0</v>
      </c>
      <c r="D11" s="58"/>
      <c r="E11" s="48" t="s">
        <v>77</v>
      </c>
      <c r="F11" s="49">
        <f>VLOOKUP(E11,Lifts_Alphabetical[#Data],2,FALSE)</f>
        <v>0</v>
      </c>
      <c r="G11" s="58"/>
      <c r="H11" s="48" t="s">
        <v>77</v>
      </c>
      <c r="I11" s="49">
        <f>VLOOKUP(H11,Lifts_Alphabetical[#Data],2,FALSE)</f>
        <v>0</v>
      </c>
      <c r="J11" s="58"/>
      <c r="K11" s="48" t="s">
        <v>77</v>
      </c>
      <c r="L11" s="49">
        <f>VLOOKUP(K11,Lifts_Alphabetical[#Data],2,FALSE)</f>
        <v>0</v>
      </c>
      <c r="M11" s="75"/>
      <c r="N11" s="75"/>
      <c r="O11" s="50">
        <f t="shared" si="0"/>
        <v>0</v>
      </c>
      <c r="P11" s="59"/>
      <c r="Q11" s="59"/>
      <c r="R11" s="59"/>
      <c r="S11" s="60">
        <f t="shared" si="1"/>
        <v>0</v>
      </c>
      <c r="T11" s="55"/>
    </row>
    <row r="12" spans="1:21" ht="15" thickBot="1" x14ac:dyDescent="0.4">
      <c r="A12" s="131" t="s">
        <v>127</v>
      </c>
      <c r="B12" s="61" t="s">
        <v>88</v>
      </c>
      <c r="C12" s="62" t="s">
        <v>89</v>
      </c>
      <c r="D12" s="84" t="s">
        <v>102</v>
      </c>
      <c r="E12" s="62" t="s">
        <v>90</v>
      </c>
      <c r="F12" s="62" t="s">
        <v>89</v>
      </c>
      <c r="G12" s="84" t="s">
        <v>102</v>
      </c>
      <c r="H12" s="62" t="s">
        <v>91</v>
      </c>
      <c r="I12" s="62" t="s">
        <v>92</v>
      </c>
      <c r="J12" s="84" t="s">
        <v>102</v>
      </c>
      <c r="K12" s="62" t="s">
        <v>93</v>
      </c>
      <c r="L12" s="62" t="s">
        <v>89</v>
      </c>
      <c r="M12" s="84" t="s">
        <v>102</v>
      </c>
      <c r="N12" s="84" t="s">
        <v>106</v>
      </c>
      <c r="O12" s="62" t="s">
        <v>74</v>
      </c>
      <c r="P12" s="84" t="s">
        <v>99</v>
      </c>
      <c r="Q12" s="84" t="s">
        <v>95</v>
      </c>
      <c r="R12" s="84" t="s">
        <v>96</v>
      </c>
      <c r="S12" s="63" t="s">
        <v>97</v>
      </c>
      <c r="T12" s="134" t="s">
        <v>98</v>
      </c>
      <c r="U12" s="135"/>
    </row>
    <row r="13" spans="1:21" x14ac:dyDescent="0.35">
      <c r="A13" s="132"/>
      <c r="B13" s="48" t="s">
        <v>120</v>
      </c>
      <c r="C13" s="49">
        <f>VLOOKUP(B13,Lifts_Alphabetical[#Data],2,FALSE)</f>
        <v>0.5</v>
      </c>
      <c r="D13" s="48">
        <v>0.5</v>
      </c>
      <c r="E13" s="48" t="s">
        <v>118</v>
      </c>
      <c r="F13" s="49">
        <f>VLOOKUP(E13,Lifts_Alphabetical[#Data],2,FALSE)</f>
        <v>0.6</v>
      </c>
      <c r="G13" s="48">
        <v>0.6</v>
      </c>
      <c r="H13" s="48" t="s">
        <v>77</v>
      </c>
      <c r="I13" s="49">
        <f>VLOOKUP(H13,Lifts_Alphabetical[#Data],2,FALSE)</f>
        <v>0</v>
      </c>
      <c r="J13" s="48"/>
      <c r="K13" s="48" t="s">
        <v>77</v>
      </c>
      <c r="L13" s="49">
        <f>VLOOKUP(K13,Lifts_Alphabetical[#Data],2,FALSE)</f>
        <v>0</v>
      </c>
      <c r="M13" s="64"/>
      <c r="N13" s="64"/>
      <c r="O13" s="50">
        <f>MIN(10,(C13+F13+I13+L13)-(D13+G13+J13+M13+N13))</f>
        <v>0</v>
      </c>
      <c r="P13" s="65">
        <v>2</v>
      </c>
      <c r="Q13" s="65">
        <v>3.5</v>
      </c>
      <c r="R13" s="65">
        <v>2</v>
      </c>
      <c r="S13" s="52">
        <f>IF((SUM(P13:R13)&gt;0),(O13+AVERAGE(P13:R13)),O13)</f>
        <v>2.5</v>
      </c>
      <c r="T13" s="109">
        <f>((MAX(S13:S22)+LARGE(S13:S22,2))/2)-T16</f>
        <v>3.3</v>
      </c>
      <c r="U13" s="110"/>
    </row>
    <row r="14" spans="1:21" ht="15" thickBot="1" x14ac:dyDescent="0.4">
      <c r="A14" s="132"/>
      <c r="B14" s="144" t="s">
        <v>120</v>
      </c>
      <c r="C14" s="49">
        <f>VLOOKUP(B14,Lifts_Alphabetical[#Data],2,FALSE)</f>
        <v>0.5</v>
      </c>
      <c r="D14" s="48"/>
      <c r="E14" s="144" t="s">
        <v>118</v>
      </c>
      <c r="F14" s="49">
        <f>VLOOKUP(E14,Lifts_Alphabetical[#Data],2,FALSE)</f>
        <v>0.6</v>
      </c>
      <c r="G14" s="48"/>
      <c r="H14" s="48" t="s">
        <v>77</v>
      </c>
      <c r="I14" s="49">
        <f>VLOOKUP(H14,Lifts_Alphabetical[#Data],2,FALSE)</f>
        <v>0</v>
      </c>
      <c r="J14" s="48"/>
      <c r="K14" s="48" t="s">
        <v>77</v>
      </c>
      <c r="L14" s="49">
        <f>VLOOKUP(K14,Lifts_Alphabetical[#Data],2,FALSE)</f>
        <v>0</v>
      </c>
      <c r="M14" s="64"/>
      <c r="N14" s="64"/>
      <c r="O14" s="50">
        <f t="shared" ref="O14:O22" si="2">MIN(10,(C14+F14+I14+L14)-(D14+G14+J14+M14+N14))</f>
        <v>1.1000000000000001</v>
      </c>
      <c r="P14" s="66">
        <v>2.5</v>
      </c>
      <c r="Q14" s="66">
        <v>3.5</v>
      </c>
      <c r="R14" s="66">
        <v>2</v>
      </c>
      <c r="S14" s="92">
        <f t="shared" ref="S14:S22" si="3">IF((SUM(P14:R14)&gt;0),(O14+AVERAGE(P14:R14)),O14)</f>
        <v>3.7666666666666666</v>
      </c>
      <c r="T14" s="111"/>
      <c r="U14" s="112"/>
    </row>
    <row r="15" spans="1:21" ht="15" thickBot="1" x14ac:dyDescent="0.4">
      <c r="A15" s="132"/>
      <c r="B15" s="48" t="s">
        <v>77</v>
      </c>
      <c r="C15" s="49">
        <f>VLOOKUP(B15,Lifts_Alphabetical[#Data],2,FALSE)</f>
        <v>0</v>
      </c>
      <c r="D15" s="48"/>
      <c r="E15" s="48" t="s">
        <v>77</v>
      </c>
      <c r="F15" s="49">
        <f>VLOOKUP(E15,Lifts_Alphabetical[#Data],2,FALSE)</f>
        <v>0</v>
      </c>
      <c r="G15" s="48"/>
      <c r="H15" s="48" t="s">
        <v>77</v>
      </c>
      <c r="I15" s="49">
        <f>VLOOKUP(H15,Lifts_Alphabetical[#Data],2,FALSE)</f>
        <v>0</v>
      </c>
      <c r="J15" s="48"/>
      <c r="K15" s="48" t="s">
        <v>77</v>
      </c>
      <c r="L15" s="49">
        <f>VLOOKUP(K15,Lifts_Alphabetical[#Data],2,FALSE)</f>
        <v>0</v>
      </c>
      <c r="M15" s="64"/>
      <c r="N15" s="64"/>
      <c r="O15" s="50">
        <f t="shared" si="2"/>
        <v>0</v>
      </c>
      <c r="P15" s="66">
        <v>3.5</v>
      </c>
      <c r="Q15" s="66">
        <v>3</v>
      </c>
      <c r="R15" s="66">
        <v>2</v>
      </c>
      <c r="S15" s="92">
        <f t="shared" si="3"/>
        <v>2.8333333333333335</v>
      </c>
      <c r="T15" s="136" t="s">
        <v>101</v>
      </c>
      <c r="U15" s="137"/>
    </row>
    <row r="16" spans="1:21" ht="15" thickBot="1" x14ac:dyDescent="0.4">
      <c r="A16" s="132"/>
      <c r="B16" s="48" t="s">
        <v>77</v>
      </c>
      <c r="C16" s="49">
        <f>VLOOKUP(B16,Lifts_Alphabetical[#Data],2,FALSE)</f>
        <v>0</v>
      </c>
      <c r="D16" s="48"/>
      <c r="E16" s="48" t="s">
        <v>77</v>
      </c>
      <c r="F16" s="49">
        <f>VLOOKUP(E16,Lifts_Alphabetical[#Data],2,FALSE)</f>
        <v>0</v>
      </c>
      <c r="G16" s="48"/>
      <c r="H16" s="48" t="s">
        <v>77</v>
      </c>
      <c r="I16" s="49">
        <f>VLOOKUP(H16,Lifts_Alphabetical[#Data],2,FALSE)</f>
        <v>0</v>
      </c>
      <c r="J16" s="48"/>
      <c r="K16" s="48" t="s">
        <v>77</v>
      </c>
      <c r="L16" s="49">
        <f>VLOOKUP(K16,Lifts_Alphabetical[#Data],2,FALSE)</f>
        <v>0</v>
      </c>
      <c r="M16" s="64"/>
      <c r="N16" s="64"/>
      <c r="O16" s="50">
        <f t="shared" si="2"/>
        <v>0</v>
      </c>
      <c r="P16" s="66"/>
      <c r="Q16" s="66"/>
      <c r="R16" s="66"/>
      <c r="S16" s="52">
        <f t="shared" si="3"/>
        <v>0</v>
      </c>
      <c r="T16" s="115"/>
      <c r="U16" s="116"/>
    </row>
    <row r="17" spans="1:21" x14ac:dyDescent="0.35">
      <c r="A17" s="132"/>
      <c r="B17" s="48" t="s">
        <v>77</v>
      </c>
      <c r="C17" s="49">
        <f>VLOOKUP(B17,Lifts_Alphabetical[#Data],2,FALSE)</f>
        <v>0</v>
      </c>
      <c r="D17" s="67"/>
      <c r="E17" s="48" t="s">
        <v>77</v>
      </c>
      <c r="F17" s="49">
        <f>VLOOKUP(E17,Lifts_Alphabetical[#Data],2,FALSE)</f>
        <v>0</v>
      </c>
      <c r="G17" s="67"/>
      <c r="H17" s="48" t="s">
        <v>77</v>
      </c>
      <c r="I17" s="49">
        <f>VLOOKUP(H17,Lifts_Alphabetical[#Data],2,FALSE)</f>
        <v>0</v>
      </c>
      <c r="J17" s="67"/>
      <c r="K17" s="48" t="s">
        <v>77</v>
      </c>
      <c r="L17" s="49">
        <f>VLOOKUP(K17,Lifts_Alphabetical[#Data],2,FALSE)</f>
        <v>0</v>
      </c>
      <c r="M17" s="68"/>
      <c r="N17" s="68"/>
      <c r="O17" s="50">
        <f t="shared" si="2"/>
        <v>0</v>
      </c>
      <c r="P17" s="66"/>
      <c r="Q17" s="66"/>
      <c r="R17" s="66"/>
      <c r="S17" s="54">
        <f t="shared" si="3"/>
        <v>0</v>
      </c>
    </row>
    <row r="18" spans="1:21" x14ac:dyDescent="0.35">
      <c r="A18" s="132"/>
      <c r="B18" s="48" t="s">
        <v>77</v>
      </c>
      <c r="C18" s="49">
        <f>VLOOKUP(B18,Lifts_Alphabetical[#Data],2,FALSE)</f>
        <v>0</v>
      </c>
      <c r="D18" s="67"/>
      <c r="E18" s="48" t="s">
        <v>77</v>
      </c>
      <c r="F18" s="49">
        <f>VLOOKUP(E18,Lifts_Alphabetical[#Data],2,FALSE)</f>
        <v>0</v>
      </c>
      <c r="G18" s="67"/>
      <c r="H18" s="48" t="s">
        <v>77</v>
      </c>
      <c r="I18" s="49">
        <f>VLOOKUP(H18,Lifts_Alphabetical[#Data],2,FALSE)</f>
        <v>0</v>
      </c>
      <c r="J18" s="67"/>
      <c r="K18" s="48" t="s">
        <v>77</v>
      </c>
      <c r="L18" s="49">
        <f>VLOOKUP(K18,Lifts_Alphabetical[#Data],2,FALSE)</f>
        <v>0</v>
      </c>
      <c r="M18" s="68"/>
      <c r="N18" s="68"/>
      <c r="O18" s="50">
        <f t="shared" si="2"/>
        <v>0</v>
      </c>
      <c r="P18" s="66"/>
      <c r="Q18" s="66"/>
      <c r="R18" s="66"/>
      <c r="S18" s="56">
        <f t="shared" si="3"/>
        <v>0</v>
      </c>
      <c r="U18" t="s">
        <v>55</v>
      </c>
    </row>
    <row r="19" spans="1:21" x14ac:dyDescent="0.35">
      <c r="A19" s="132"/>
      <c r="B19" s="48" t="s">
        <v>77</v>
      </c>
      <c r="C19" s="49">
        <f>VLOOKUP(B19,Lifts_Alphabetical[#Data],2,FALSE)</f>
        <v>0</v>
      </c>
      <c r="D19" s="67"/>
      <c r="E19" s="48" t="s">
        <v>77</v>
      </c>
      <c r="F19" s="49">
        <f>VLOOKUP(E19,Lifts_Alphabetical[#Data],2,FALSE)</f>
        <v>0</v>
      </c>
      <c r="G19" s="67"/>
      <c r="H19" s="48" t="s">
        <v>77</v>
      </c>
      <c r="I19" s="49">
        <f>VLOOKUP(H19,Lifts_Alphabetical[#Data],2,FALSE)</f>
        <v>0</v>
      </c>
      <c r="J19" s="67"/>
      <c r="K19" s="48" t="s">
        <v>77</v>
      </c>
      <c r="L19" s="49">
        <f>VLOOKUP(K19,Lifts_Alphabetical[#Data],2,FALSE)</f>
        <v>0</v>
      </c>
      <c r="M19" s="68"/>
      <c r="N19" s="68"/>
      <c r="O19" s="50">
        <f t="shared" si="2"/>
        <v>0</v>
      </c>
      <c r="P19" s="66"/>
      <c r="Q19" s="66"/>
      <c r="R19" s="66"/>
      <c r="S19" s="56">
        <f t="shared" si="3"/>
        <v>0</v>
      </c>
    </row>
    <row r="20" spans="1:21" x14ac:dyDescent="0.35">
      <c r="A20" s="132"/>
      <c r="B20" s="48" t="s">
        <v>77</v>
      </c>
      <c r="C20" s="49">
        <f>VLOOKUP(B20,Lifts_Alphabetical[#Data],2,FALSE)</f>
        <v>0</v>
      </c>
      <c r="D20" s="67"/>
      <c r="E20" s="48" t="s">
        <v>77</v>
      </c>
      <c r="F20" s="49">
        <f>VLOOKUP(E20,Lifts_Alphabetical[#Data],2,FALSE)</f>
        <v>0</v>
      </c>
      <c r="G20" s="67"/>
      <c r="H20" s="48" t="s">
        <v>77</v>
      </c>
      <c r="I20" s="49">
        <f>VLOOKUP(H20,Lifts_Alphabetical[#Data],2,FALSE)</f>
        <v>0</v>
      </c>
      <c r="J20" s="67"/>
      <c r="K20" s="48" t="s">
        <v>77</v>
      </c>
      <c r="L20" s="49">
        <f>VLOOKUP(K20,Lifts_Alphabetical[#Data],2,FALSE)</f>
        <v>0</v>
      </c>
      <c r="M20" s="68"/>
      <c r="N20" s="68"/>
      <c r="O20" s="50">
        <f t="shared" si="2"/>
        <v>0</v>
      </c>
      <c r="P20" s="66"/>
      <c r="Q20" s="66"/>
      <c r="R20" s="66"/>
      <c r="S20" s="56">
        <f t="shared" si="3"/>
        <v>0</v>
      </c>
    </row>
    <row r="21" spans="1:21" x14ac:dyDescent="0.35">
      <c r="A21" s="132"/>
      <c r="B21" s="48" t="s">
        <v>77</v>
      </c>
      <c r="C21" s="49">
        <f>VLOOKUP(B21,Lifts_Alphabetical[#Data],2,FALSE)</f>
        <v>0</v>
      </c>
      <c r="D21" s="67"/>
      <c r="E21" s="48" t="s">
        <v>77</v>
      </c>
      <c r="F21" s="49">
        <f>VLOOKUP(E21,Lifts_Alphabetical[#Data],2,FALSE)</f>
        <v>0</v>
      </c>
      <c r="G21" s="67"/>
      <c r="H21" s="48" t="s">
        <v>77</v>
      </c>
      <c r="I21" s="49">
        <f>VLOOKUP(H21,Lifts_Alphabetical[#Data],2,FALSE)</f>
        <v>0</v>
      </c>
      <c r="J21" s="67"/>
      <c r="K21" s="48" t="s">
        <v>77</v>
      </c>
      <c r="L21" s="49">
        <f>VLOOKUP(K21,Lifts_Alphabetical[#Data],2,FALSE)</f>
        <v>0</v>
      </c>
      <c r="M21" s="68"/>
      <c r="N21" s="68"/>
      <c r="O21" s="50">
        <f t="shared" si="2"/>
        <v>0</v>
      </c>
      <c r="P21" s="66"/>
      <c r="Q21" s="66"/>
      <c r="R21" s="66"/>
      <c r="S21" s="56">
        <f t="shared" si="3"/>
        <v>0</v>
      </c>
    </row>
    <row r="22" spans="1:21" ht="15" thickBot="1" x14ac:dyDescent="0.4">
      <c r="A22" s="133"/>
      <c r="B22" s="48" t="s">
        <v>77</v>
      </c>
      <c r="C22" s="49">
        <f>VLOOKUP(B22,Lifts_Alphabetical[#Data],2,FALSE)</f>
        <v>0</v>
      </c>
      <c r="D22" s="69"/>
      <c r="E22" s="48" t="s">
        <v>77</v>
      </c>
      <c r="F22" s="49">
        <f>VLOOKUP(E22,Lifts_Alphabetical[#Data],2,FALSE)</f>
        <v>0</v>
      </c>
      <c r="G22" s="69"/>
      <c r="H22" s="48" t="s">
        <v>77</v>
      </c>
      <c r="I22" s="49">
        <f>VLOOKUP(H22,Lifts_Alphabetical[#Data],2,FALSE)</f>
        <v>0</v>
      </c>
      <c r="J22" s="69"/>
      <c r="K22" s="48" t="s">
        <v>77</v>
      </c>
      <c r="L22" s="49">
        <f>VLOOKUP(K22,Lifts_Alphabetical[#Data],2,FALSE)</f>
        <v>0</v>
      </c>
      <c r="M22" s="70"/>
      <c r="N22" s="70"/>
      <c r="O22" s="50">
        <f t="shared" si="2"/>
        <v>0</v>
      </c>
      <c r="P22" s="71"/>
      <c r="Q22" s="71"/>
      <c r="R22" s="71"/>
      <c r="S22" s="60">
        <f t="shared" si="3"/>
        <v>0</v>
      </c>
    </row>
    <row r="23" spans="1:21" ht="15" thickBot="1" x14ac:dyDescent="0.4">
      <c r="A23" s="104"/>
      <c r="B23" s="72" t="s">
        <v>88</v>
      </c>
      <c r="C23" s="73" t="s">
        <v>89</v>
      </c>
      <c r="D23" s="85" t="s">
        <v>102</v>
      </c>
      <c r="E23" s="73" t="s">
        <v>90</v>
      </c>
      <c r="F23" s="73" t="s">
        <v>89</v>
      </c>
      <c r="G23" s="85" t="s">
        <v>102</v>
      </c>
      <c r="H23" s="73" t="s">
        <v>91</v>
      </c>
      <c r="I23" s="73" t="s">
        <v>92</v>
      </c>
      <c r="J23" s="85" t="s">
        <v>102</v>
      </c>
      <c r="K23" s="73" t="s">
        <v>93</v>
      </c>
      <c r="L23" s="73" t="s">
        <v>89</v>
      </c>
      <c r="M23" s="85" t="s">
        <v>102</v>
      </c>
      <c r="N23" s="85" t="s">
        <v>106</v>
      </c>
      <c r="O23" s="73" t="s">
        <v>74</v>
      </c>
      <c r="P23" s="85" t="s">
        <v>99</v>
      </c>
      <c r="Q23" s="85" t="s">
        <v>95</v>
      </c>
      <c r="R23" s="85" t="s">
        <v>96</v>
      </c>
      <c r="S23" s="74" t="s">
        <v>97</v>
      </c>
      <c r="T23" s="107" t="s">
        <v>98</v>
      </c>
      <c r="U23" s="108"/>
    </row>
    <row r="24" spans="1:21" x14ac:dyDescent="0.35">
      <c r="A24" s="105"/>
      <c r="B24" s="48" t="s">
        <v>77</v>
      </c>
      <c r="C24" s="49">
        <f>VLOOKUP(B24,Lifts_Alphabetical[#Data],2,FALSE)</f>
        <v>0</v>
      </c>
      <c r="D24" s="48"/>
      <c r="E24" s="48" t="s">
        <v>77</v>
      </c>
      <c r="F24" s="49">
        <f>VLOOKUP(E24,Lifts_Alphabetical[#Data],2,FALSE)</f>
        <v>0</v>
      </c>
      <c r="G24" s="48"/>
      <c r="H24" s="48" t="s">
        <v>77</v>
      </c>
      <c r="I24" s="49">
        <f>VLOOKUP(H24,Lifts_Alphabetical[#Data],2,FALSE)</f>
        <v>0</v>
      </c>
      <c r="J24" s="48"/>
      <c r="K24" s="48" t="s">
        <v>77</v>
      </c>
      <c r="L24" s="49">
        <f>VLOOKUP(K24,Lifts_Alphabetical[#Data],2,FALSE)</f>
        <v>0</v>
      </c>
      <c r="M24" s="64"/>
      <c r="N24" s="64"/>
      <c r="O24" s="50">
        <f>MIN(10,(C24+F24+I24+L24)-(D24+G24+J24+M24+N24))</f>
        <v>0</v>
      </c>
      <c r="P24" s="51"/>
      <c r="Q24" s="51"/>
      <c r="R24" s="51"/>
      <c r="S24" s="52">
        <f>IF((SUM(P24:R24)&gt;0),(O24+AVERAGE(P24:R24)),O24)</f>
        <v>0</v>
      </c>
      <c r="T24" s="109">
        <f>((MAX(S24:S33)+LARGE(S24:S33,2))/2)-T27</f>
        <v>0</v>
      </c>
      <c r="U24" s="110"/>
    </row>
    <row r="25" spans="1:21" ht="15" thickBot="1" x14ac:dyDescent="0.4">
      <c r="A25" s="105"/>
      <c r="B25" s="48" t="s">
        <v>77</v>
      </c>
      <c r="C25" s="49">
        <f>VLOOKUP(B25,Lifts_Alphabetical[#Data],2,FALSE)</f>
        <v>0</v>
      </c>
      <c r="D25" s="48"/>
      <c r="E25" s="48" t="s">
        <v>77</v>
      </c>
      <c r="F25" s="49">
        <f>VLOOKUP(E25,Lifts_Alphabetical[#Data],2,FALSE)</f>
        <v>0</v>
      </c>
      <c r="G25" s="48"/>
      <c r="H25" s="48" t="s">
        <v>77</v>
      </c>
      <c r="I25" s="49">
        <f>VLOOKUP(H25,Lifts_Alphabetical[#Data],2,FALSE)</f>
        <v>0</v>
      </c>
      <c r="J25" s="48"/>
      <c r="K25" s="48" t="s">
        <v>77</v>
      </c>
      <c r="L25" s="49">
        <f>VLOOKUP(K25,Lifts_Alphabetical[#Data],2,FALSE)</f>
        <v>0</v>
      </c>
      <c r="M25" s="64"/>
      <c r="N25" s="64"/>
      <c r="O25" s="50">
        <f t="shared" ref="O25:O33" si="4">MIN(10,(C25+F25+I25+L25)-(D25+G25+J25+M25+N25))</f>
        <v>0</v>
      </c>
      <c r="P25" s="53"/>
      <c r="Q25" s="53"/>
      <c r="R25" s="53"/>
      <c r="S25" s="52">
        <f t="shared" ref="S25:S33" si="5">IF((SUM(P25:R25)&gt;0),(O25+AVERAGE(P25:R25)),O25)</f>
        <v>0</v>
      </c>
      <c r="T25" s="111"/>
      <c r="U25" s="112"/>
    </row>
    <row r="26" spans="1:21" ht="15" thickBot="1" x14ac:dyDescent="0.4">
      <c r="A26" s="105"/>
      <c r="B26" s="48" t="s">
        <v>77</v>
      </c>
      <c r="C26" s="49">
        <f>VLOOKUP(B26,Lifts_Alphabetical[#Data],2,FALSE)</f>
        <v>0</v>
      </c>
      <c r="D26" s="48"/>
      <c r="E26" s="48" t="s">
        <v>77</v>
      </c>
      <c r="F26" s="49">
        <f>VLOOKUP(E26,Lifts_Alphabetical[#Data],2,FALSE)</f>
        <v>0</v>
      </c>
      <c r="G26" s="48"/>
      <c r="H26" s="48" t="s">
        <v>77</v>
      </c>
      <c r="I26" s="49">
        <f>VLOOKUP(H26,Lifts_Alphabetical[#Data],2,FALSE)</f>
        <v>0</v>
      </c>
      <c r="J26" s="48"/>
      <c r="K26" s="48" t="s">
        <v>77</v>
      </c>
      <c r="L26" s="49">
        <f>VLOOKUP(K26,Lifts_Alphabetical[#Data],2,FALSE)</f>
        <v>0</v>
      </c>
      <c r="M26" s="64"/>
      <c r="N26" s="64"/>
      <c r="O26" s="50">
        <f t="shared" si="4"/>
        <v>0</v>
      </c>
      <c r="P26" s="53"/>
      <c r="Q26" s="53"/>
      <c r="R26" s="53"/>
      <c r="S26" s="52">
        <f t="shared" si="5"/>
        <v>0</v>
      </c>
      <c r="T26" s="113" t="s">
        <v>101</v>
      </c>
      <c r="U26" s="114"/>
    </row>
    <row r="27" spans="1:21" ht="15" thickBot="1" x14ac:dyDescent="0.4">
      <c r="A27" s="105"/>
      <c r="B27" s="48" t="s">
        <v>77</v>
      </c>
      <c r="C27" s="49">
        <f>VLOOKUP(B27,Lifts_Alphabetical[#Data],2,FALSE)</f>
        <v>0</v>
      </c>
      <c r="D27" s="48"/>
      <c r="E27" s="48" t="s">
        <v>77</v>
      </c>
      <c r="F27" s="49">
        <f>VLOOKUP(E27,Lifts_Alphabetical[#Data],2,FALSE)</f>
        <v>0</v>
      </c>
      <c r="G27" s="48"/>
      <c r="H27" s="48" t="s">
        <v>77</v>
      </c>
      <c r="I27" s="49">
        <f>VLOOKUP(H27,Lifts_Alphabetical[#Data],2,FALSE)</f>
        <v>0</v>
      </c>
      <c r="J27" s="48"/>
      <c r="K27" s="48" t="s">
        <v>77</v>
      </c>
      <c r="L27" s="49">
        <f>VLOOKUP(K27,Lifts_Alphabetical[#Data],2,FALSE)</f>
        <v>0</v>
      </c>
      <c r="M27" s="64"/>
      <c r="N27" s="64"/>
      <c r="O27" s="50">
        <f t="shared" si="4"/>
        <v>0</v>
      </c>
      <c r="P27" s="53"/>
      <c r="Q27" s="53"/>
      <c r="R27" s="53"/>
      <c r="S27" s="52">
        <f t="shared" si="5"/>
        <v>0</v>
      </c>
      <c r="T27" s="115"/>
      <c r="U27" s="116"/>
    </row>
    <row r="28" spans="1:21" x14ac:dyDescent="0.35">
      <c r="A28" s="105"/>
      <c r="B28" s="48" t="s">
        <v>77</v>
      </c>
      <c r="C28" s="49">
        <f>VLOOKUP(B28,Lifts_Alphabetical[#Data],2,FALSE)</f>
        <v>0</v>
      </c>
      <c r="D28" s="48"/>
      <c r="E28" s="48" t="s">
        <v>77</v>
      </c>
      <c r="F28" s="49">
        <f>VLOOKUP(E28,Lifts_Alphabetical[#Data],2,FALSE)</f>
        <v>0</v>
      </c>
      <c r="G28" s="48"/>
      <c r="H28" s="48" t="s">
        <v>77</v>
      </c>
      <c r="I28" s="49">
        <f>VLOOKUP(H28,Lifts_Alphabetical[#Data],2,FALSE)</f>
        <v>0</v>
      </c>
      <c r="J28" s="48"/>
      <c r="K28" s="48" t="s">
        <v>77</v>
      </c>
      <c r="L28" s="49">
        <f>VLOOKUP(K28,Lifts_Alphabetical[#Data],2,FALSE)</f>
        <v>0</v>
      </c>
      <c r="M28" s="64"/>
      <c r="N28" s="64"/>
      <c r="O28" s="50">
        <f t="shared" si="4"/>
        <v>0</v>
      </c>
      <c r="P28" s="53"/>
      <c r="Q28" s="53"/>
      <c r="R28" s="53"/>
      <c r="S28" s="54">
        <f t="shared" si="5"/>
        <v>0</v>
      </c>
    </row>
    <row r="29" spans="1:21" x14ac:dyDescent="0.35">
      <c r="A29" s="105"/>
      <c r="B29" s="48" t="s">
        <v>77</v>
      </c>
      <c r="C29" s="49">
        <f>VLOOKUP(B29,Lifts_Alphabetical[#Data],2,FALSE)</f>
        <v>0</v>
      </c>
      <c r="D29" s="48"/>
      <c r="E29" s="48" t="s">
        <v>77</v>
      </c>
      <c r="F29" s="49">
        <f>VLOOKUP(E29,Lifts_Alphabetical[#Data],2,FALSE)</f>
        <v>0</v>
      </c>
      <c r="G29" s="48"/>
      <c r="H29" s="48" t="s">
        <v>77</v>
      </c>
      <c r="I29" s="49">
        <f>VLOOKUP(H29,Lifts_Alphabetical[#Data],2,FALSE)</f>
        <v>0</v>
      </c>
      <c r="J29" s="48"/>
      <c r="K29" s="48" t="s">
        <v>77</v>
      </c>
      <c r="L29" s="49">
        <f>VLOOKUP(K29,Lifts_Alphabetical[#Data],2,FALSE)</f>
        <v>0</v>
      </c>
      <c r="M29" s="64"/>
      <c r="N29" s="64"/>
      <c r="O29" s="50">
        <f t="shared" si="4"/>
        <v>0</v>
      </c>
      <c r="P29" s="53"/>
      <c r="Q29" s="53"/>
      <c r="R29" s="53"/>
      <c r="S29" s="56">
        <f t="shared" si="5"/>
        <v>0</v>
      </c>
    </row>
    <row r="30" spans="1:21" x14ac:dyDescent="0.35">
      <c r="A30" s="105"/>
      <c r="B30" s="48" t="s">
        <v>77</v>
      </c>
      <c r="C30" s="49">
        <f>VLOOKUP(B30,Lifts_Alphabetical[#Data],2,FALSE)</f>
        <v>0</v>
      </c>
      <c r="D30" s="48"/>
      <c r="E30" s="48" t="s">
        <v>77</v>
      </c>
      <c r="F30" s="49">
        <f>VLOOKUP(E30,Lifts_Alphabetical[#Data],2,FALSE)</f>
        <v>0</v>
      </c>
      <c r="G30" s="48"/>
      <c r="H30" s="48" t="s">
        <v>77</v>
      </c>
      <c r="I30" s="49">
        <f>VLOOKUP(H30,Lifts_Alphabetical[#Data],2,FALSE)</f>
        <v>0</v>
      </c>
      <c r="J30" s="48"/>
      <c r="K30" s="48" t="s">
        <v>77</v>
      </c>
      <c r="L30" s="49">
        <f>VLOOKUP(K30,Lifts_Alphabetical[#Data],2,FALSE)</f>
        <v>0</v>
      </c>
      <c r="M30" s="64"/>
      <c r="N30" s="64"/>
      <c r="O30" s="50">
        <f t="shared" si="4"/>
        <v>0</v>
      </c>
      <c r="P30" s="53"/>
      <c r="Q30" s="53"/>
      <c r="R30" s="53"/>
      <c r="S30" s="56">
        <f t="shared" si="5"/>
        <v>0</v>
      </c>
    </row>
    <row r="31" spans="1:21" x14ac:dyDescent="0.35">
      <c r="A31" s="105"/>
      <c r="B31" s="48" t="s">
        <v>77</v>
      </c>
      <c r="C31" s="49">
        <f>VLOOKUP(B31,Lifts_Alphabetical[#Data],2,FALSE)</f>
        <v>0</v>
      </c>
      <c r="D31" s="48"/>
      <c r="E31" s="48" t="s">
        <v>77</v>
      </c>
      <c r="F31" s="49">
        <f>VLOOKUP(E31,Lifts_Alphabetical[#Data],2,FALSE)</f>
        <v>0</v>
      </c>
      <c r="G31" s="48"/>
      <c r="H31" s="48" t="s">
        <v>77</v>
      </c>
      <c r="I31" s="49">
        <f>VLOOKUP(H31,Lifts_Alphabetical[#Data],2,FALSE)</f>
        <v>0</v>
      </c>
      <c r="J31" s="48"/>
      <c r="K31" s="48" t="s">
        <v>77</v>
      </c>
      <c r="L31" s="49">
        <f>VLOOKUP(K31,Lifts_Alphabetical[#Data],2,FALSE)</f>
        <v>0</v>
      </c>
      <c r="M31" s="64"/>
      <c r="N31" s="64"/>
      <c r="O31" s="50">
        <f t="shared" si="4"/>
        <v>0</v>
      </c>
      <c r="P31" s="53"/>
      <c r="Q31" s="53"/>
      <c r="R31" s="53"/>
      <c r="S31" s="56">
        <f t="shared" si="5"/>
        <v>0</v>
      </c>
    </row>
    <row r="32" spans="1:21" x14ac:dyDescent="0.35">
      <c r="A32" s="105"/>
      <c r="B32" s="48" t="s">
        <v>77</v>
      </c>
      <c r="C32" s="49">
        <f>VLOOKUP(B32,Lifts_Alphabetical[#Data],2,FALSE)</f>
        <v>0</v>
      </c>
      <c r="D32" s="48"/>
      <c r="E32" s="48" t="s">
        <v>77</v>
      </c>
      <c r="F32" s="49">
        <f>VLOOKUP(E32,Lifts_Alphabetical[#Data],2,FALSE)</f>
        <v>0</v>
      </c>
      <c r="G32" s="48"/>
      <c r="H32" s="48" t="s">
        <v>77</v>
      </c>
      <c r="I32" s="49">
        <f>VLOOKUP(H32,Lifts_Alphabetical[#Data],2,FALSE)</f>
        <v>0</v>
      </c>
      <c r="J32" s="48"/>
      <c r="K32" s="48" t="s">
        <v>77</v>
      </c>
      <c r="L32" s="49">
        <f>VLOOKUP(K32,Lifts_Alphabetical[#Data],2,FALSE)</f>
        <v>0</v>
      </c>
      <c r="M32" s="64"/>
      <c r="N32" s="64"/>
      <c r="O32" s="50">
        <f t="shared" si="4"/>
        <v>0</v>
      </c>
      <c r="P32" s="53"/>
      <c r="Q32" s="53"/>
      <c r="R32" s="53"/>
      <c r="S32" s="56">
        <f t="shared" si="5"/>
        <v>0</v>
      </c>
    </row>
    <row r="33" spans="1:21" ht="15" thickBot="1" x14ac:dyDescent="0.4">
      <c r="A33" s="106"/>
      <c r="B33" s="48" t="s">
        <v>77</v>
      </c>
      <c r="C33" s="49">
        <f>VLOOKUP(B33,Lifts_Alphabetical[#Data],2,FALSE)</f>
        <v>0</v>
      </c>
      <c r="D33" s="87"/>
      <c r="E33" s="48" t="s">
        <v>77</v>
      </c>
      <c r="F33" s="49">
        <f>VLOOKUP(E33,Lifts_Alphabetical[#Data],2,FALSE)</f>
        <v>0</v>
      </c>
      <c r="G33" s="87"/>
      <c r="H33" s="48" t="s">
        <v>77</v>
      </c>
      <c r="I33" s="49">
        <f>VLOOKUP(H33,Lifts_Alphabetical[#Data],2,FALSE)</f>
        <v>0</v>
      </c>
      <c r="J33" s="87"/>
      <c r="K33" s="48" t="s">
        <v>77</v>
      </c>
      <c r="L33" s="49">
        <f>VLOOKUP(K33,Lifts_Alphabetical[#Data],2,FALSE)</f>
        <v>0</v>
      </c>
      <c r="M33" s="75"/>
      <c r="N33" s="75"/>
      <c r="O33" s="50">
        <f t="shared" si="4"/>
        <v>0</v>
      </c>
      <c r="P33" s="59"/>
      <c r="Q33" s="59"/>
      <c r="R33" s="59"/>
      <c r="S33" s="60">
        <f t="shared" si="5"/>
        <v>0</v>
      </c>
    </row>
    <row r="34" spans="1:21" ht="15" thickBot="1" x14ac:dyDescent="0.4">
      <c r="A34" s="117"/>
      <c r="B34" s="76" t="s">
        <v>88</v>
      </c>
      <c r="C34" s="77" t="s">
        <v>89</v>
      </c>
      <c r="D34" s="86" t="s">
        <v>102</v>
      </c>
      <c r="E34" s="77" t="s">
        <v>90</v>
      </c>
      <c r="F34" s="77" t="s">
        <v>89</v>
      </c>
      <c r="G34" s="86" t="s">
        <v>102</v>
      </c>
      <c r="H34" s="77" t="s">
        <v>91</v>
      </c>
      <c r="I34" s="77" t="s">
        <v>92</v>
      </c>
      <c r="J34" s="86" t="s">
        <v>102</v>
      </c>
      <c r="K34" s="77" t="s">
        <v>93</v>
      </c>
      <c r="L34" s="77" t="s">
        <v>89</v>
      </c>
      <c r="M34" s="86" t="s">
        <v>102</v>
      </c>
      <c r="N34" s="86" t="s">
        <v>106</v>
      </c>
      <c r="O34" s="77" t="s">
        <v>74</v>
      </c>
      <c r="P34" s="86" t="s">
        <v>99</v>
      </c>
      <c r="Q34" s="86" t="s">
        <v>95</v>
      </c>
      <c r="R34" s="86" t="s">
        <v>96</v>
      </c>
      <c r="S34" s="78" t="s">
        <v>97</v>
      </c>
      <c r="T34" s="120" t="s">
        <v>98</v>
      </c>
      <c r="U34" s="121"/>
    </row>
    <row r="35" spans="1:21" x14ac:dyDescent="0.35">
      <c r="A35" s="118"/>
      <c r="B35" s="48" t="s">
        <v>77</v>
      </c>
      <c r="C35" s="49">
        <f>VLOOKUP(B35,Lifts_Alphabetical[#Data],2,FALSE)</f>
        <v>0</v>
      </c>
      <c r="D35" s="48"/>
      <c r="E35" s="48" t="s">
        <v>77</v>
      </c>
      <c r="F35" s="49">
        <f>VLOOKUP(E35,Lifts_Alphabetical[#Data],2,FALSE)</f>
        <v>0</v>
      </c>
      <c r="G35" s="48"/>
      <c r="H35" s="48" t="s">
        <v>77</v>
      </c>
      <c r="I35" s="49">
        <f>VLOOKUP(H35,Lifts_Alphabetical[#Data],2,FALSE)</f>
        <v>0</v>
      </c>
      <c r="J35" s="48"/>
      <c r="K35" s="48" t="s">
        <v>77</v>
      </c>
      <c r="L35" s="49">
        <f>VLOOKUP(K35,Lifts_Alphabetical[#Data],2,FALSE)</f>
        <v>0</v>
      </c>
      <c r="M35" s="90"/>
      <c r="N35" s="90"/>
      <c r="O35" s="50">
        <f>MIN(10,(C35+F35+I35+L35)-(D35+G35+J35+M35+N35))</f>
        <v>0</v>
      </c>
      <c r="P35" s="51"/>
      <c r="Q35" s="51"/>
      <c r="R35" s="51"/>
      <c r="S35" s="52">
        <f>IF((SUM(P35:R35)&gt;0),(O35+AVERAGE(P35:R35)),O35)</f>
        <v>0</v>
      </c>
      <c r="T35" s="109">
        <f>((MAX(S35:S44)+LARGE(S35:S44,2))/2)-T38</f>
        <v>0</v>
      </c>
      <c r="U35" s="110"/>
    </row>
    <row r="36" spans="1:21" ht="15" thickBot="1" x14ac:dyDescent="0.4">
      <c r="A36" s="118"/>
      <c r="B36" s="48" t="s">
        <v>77</v>
      </c>
      <c r="C36" s="49">
        <f>VLOOKUP(B36,Lifts_Alphabetical[#Data],2,FALSE)</f>
        <v>0</v>
      </c>
      <c r="D36" s="48"/>
      <c r="E36" s="48" t="s">
        <v>77</v>
      </c>
      <c r="F36" s="49">
        <f>VLOOKUP(E36,Lifts_Alphabetical[#Data],2,FALSE)</f>
        <v>0</v>
      </c>
      <c r="G36" s="48"/>
      <c r="H36" s="48" t="s">
        <v>77</v>
      </c>
      <c r="I36" s="49">
        <f>VLOOKUP(H36,Lifts_Alphabetical[#Data],2,FALSE)</f>
        <v>0</v>
      </c>
      <c r="J36" s="48"/>
      <c r="K36" s="48" t="s">
        <v>77</v>
      </c>
      <c r="L36" s="49">
        <f>VLOOKUP(K36,Lifts_Alphabetical[#Data],2,FALSE)</f>
        <v>0</v>
      </c>
      <c r="M36" s="64"/>
      <c r="N36" s="64"/>
      <c r="O36" s="50">
        <f t="shared" ref="O36:O44" si="6">MIN(10,(C36+F36+I36+L36)-(D36+G36+J36+M36+N36))</f>
        <v>0</v>
      </c>
      <c r="P36" s="53"/>
      <c r="Q36" s="53"/>
      <c r="R36" s="53"/>
      <c r="S36" s="52">
        <f t="shared" ref="S36:S44" si="7">IF((SUM(P36:R36)&gt;0),(O36+AVERAGE(P36:R36)),O36)</f>
        <v>0</v>
      </c>
      <c r="T36" s="111"/>
      <c r="U36" s="112"/>
    </row>
    <row r="37" spans="1:21" ht="15" thickBot="1" x14ac:dyDescent="0.4">
      <c r="A37" s="118"/>
      <c r="B37" s="48" t="s">
        <v>77</v>
      </c>
      <c r="C37" s="49">
        <f>VLOOKUP(B37,Lifts_Alphabetical[#Data],2,FALSE)</f>
        <v>0</v>
      </c>
      <c r="D37" s="48"/>
      <c r="E37" s="48" t="s">
        <v>77</v>
      </c>
      <c r="F37" s="49">
        <f>VLOOKUP(E37,Lifts_Alphabetical[#Data],2,FALSE)</f>
        <v>0</v>
      </c>
      <c r="G37" s="48"/>
      <c r="H37" s="48" t="s">
        <v>77</v>
      </c>
      <c r="I37" s="49">
        <f>VLOOKUP(H37,Lifts_Alphabetical[#Data],2,FALSE)</f>
        <v>0</v>
      </c>
      <c r="J37" s="48"/>
      <c r="K37" s="48" t="s">
        <v>77</v>
      </c>
      <c r="L37" s="49">
        <f>VLOOKUP(K37,Lifts_Alphabetical[#Data],2,FALSE)</f>
        <v>0</v>
      </c>
      <c r="M37" s="64"/>
      <c r="N37" s="64"/>
      <c r="O37" s="50">
        <f t="shared" si="6"/>
        <v>0</v>
      </c>
      <c r="P37" s="53"/>
      <c r="Q37" s="53"/>
      <c r="R37" s="53"/>
      <c r="S37" s="52">
        <f t="shared" si="7"/>
        <v>0</v>
      </c>
      <c r="T37" s="122" t="s">
        <v>101</v>
      </c>
      <c r="U37" s="123"/>
    </row>
    <row r="38" spans="1:21" ht="15" thickBot="1" x14ac:dyDescent="0.4">
      <c r="A38" s="118"/>
      <c r="B38" s="48" t="s">
        <v>77</v>
      </c>
      <c r="C38" s="49">
        <f>VLOOKUP(B38,Lifts_Alphabetical[#Data],2,FALSE)</f>
        <v>0</v>
      </c>
      <c r="D38" s="48"/>
      <c r="E38" s="48" t="s">
        <v>77</v>
      </c>
      <c r="F38" s="49">
        <f>VLOOKUP(E38,Lifts_Alphabetical[#Data],2,FALSE)</f>
        <v>0</v>
      </c>
      <c r="G38" s="48"/>
      <c r="H38" s="48" t="s">
        <v>77</v>
      </c>
      <c r="I38" s="49">
        <f>VLOOKUP(H38,Lifts_Alphabetical[#Data],2,FALSE)</f>
        <v>0</v>
      </c>
      <c r="J38" s="48"/>
      <c r="K38" s="48" t="s">
        <v>77</v>
      </c>
      <c r="L38" s="49">
        <f>VLOOKUP(K38,Lifts_Alphabetical[#Data],2,FALSE)</f>
        <v>0</v>
      </c>
      <c r="M38" s="64"/>
      <c r="N38" s="64"/>
      <c r="O38" s="50">
        <f t="shared" si="6"/>
        <v>0</v>
      </c>
      <c r="P38" s="53"/>
      <c r="Q38" s="53"/>
      <c r="R38" s="53"/>
      <c r="S38" s="52">
        <f t="shared" si="7"/>
        <v>0</v>
      </c>
      <c r="T38" s="115"/>
      <c r="U38" s="116"/>
    </row>
    <row r="39" spans="1:21" x14ac:dyDescent="0.35">
      <c r="A39" s="118"/>
      <c r="B39" s="48" t="s">
        <v>77</v>
      </c>
      <c r="C39" s="49">
        <f>VLOOKUP(B39,Lifts_Alphabetical[#Data],2,FALSE)</f>
        <v>0</v>
      </c>
      <c r="D39" s="48"/>
      <c r="E39" s="48" t="s">
        <v>77</v>
      </c>
      <c r="F39" s="49">
        <f>VLOOKUP(E39,Lifts_Alphabetical[#Data],2,FALSE)</f>
        <v>0</v>
      </c>
      <c r="G39" s="48"/>
      <c r="H39" s="48" t="s">
        <v>77</v>
      </c>
      <c r="I39" s="49">
        <f>VLOOKUP(H39,Lifts_Alphabetical[#Data],2,FALSE)</f>
        <v>0</v>
      </c>
      <c r="J39" s="48"/>
      <c r="K39" s="48" t="s">
        <v>77</v>
      </c>
      <c r="L39" s="49">
        <f>VLOOKUP(K39,Lifts_Alphabetical[#Data],2,FALSE)</f>
        <v>0</v>
      </c>
      <c r="M39" s="64"/>
      <c r="N39" s="64"/>
      <c r="O39" s="50">
        <f t="shared" si="6"/>
        <v>0</v>
      </c>
      <c r="P39" s="53"/>
      <c r="Q39" s="53"/>
      <c r="R39" s="53"/>
      <c r="S39" s="95">
        <f t="shared" si="7"/>
        <v>0</v>
      </c>
    </row>
    <row r="40" spans="1:21" x14ac:dyDescent="0.35">
      <c r="A40" s="118"/>
      <c r="B40" s="48" t="s">
        <v>77</v>
      </c>
      <c r="C40" s="49">
        <f>VLOOKUP(B40,Lifts_Alphabetical[#Data],2,FALSE)</f>
        <v>0</v>
      </c>
      <c r="D40" s="48"/>
      <c r="E40" s="48" t="s">
        <v>77</v>
      </c>
      <c r="F40" s="49">
        <f>VLOOKUP(E40,Lifts_Alphabetical[#Data],2,FALSE)</f>
        <v>0</v>
      </c>
      <c r="G40" s="48"/>
      <c r="H40" s="48" t="s">
        <v>77</v>
      </c>
      <c r="I40" s="49">
        <f>VLOOKUP(H40,Lifts_Alphabetical[#Data],2,FALSE)</f>
        <v>0</v>
      </c>
      <c r="J40" s="48"/>
      <c r="K40" s="48" t="s">
        <v>77</v>
      </c>
      <c r="L40" s="49">
        <f>VLOOKUP(K40,Lifts_Alphabetical[#Data],2,FALSE)</f>
        <v>0</v>
      </c>
      <c r="M40" s="64"/>
      <c r="N40" s="64"/>
      <c r="O40" s="50">
        <f t="shared" si="6"/>
        <v>0</v>
      </c>
      <c r="P40" s="53"/>
      <c r="Q40" s="53"/>
      <c r="R40" s="53"/>
      <c r="S40" s="96">
        <f t="shared" si="7"/>
        <v>0</v>
      </c>
    </row>
    <row r="41" spans="1:21" x14ac:dyDescent="0.35">
      <c r="A41" s="118"/>
      <c r="B41" s="48" t="s">
        <v>77</v>
      </c>
      <c r="C41" s="49">
        <f>VLOOKUP(B41,Lifts_Alphabetical[#Data],2,FALSE)</f>
        <v>0</v>
      </c>
      <c r="D41" s="48"/>
      <c r="E41" s="48" t="s">
        <v>77</v>
      </c>
      <c r="F41" s="49">
        <f>VLOOKUP(E41,Lifts_Alphabetical[#Data],2,FALSE)</f>
        <v>0</v>
      </c>
      <c r="G41" s="48"/>
      <c r="H41" s="48" t="s">
        <v>77</v>
      </c>
      <c r="I41" s="49">
        <f>VLOOKUP(H41,Lifts_Alphabetical[#Data],2,FALSE)</f>
        <v>0</v>
      </c>
      <c r="J41" s="48"/>
      <c r="K41" s="48" t="s">
        <v>77</v>
      </c>
      <c r="L41" s="49">
        <f>VLOOKUP(K41,Lifts_Alphabetical[#Data],2,FALSE)</f>
        <v>0</v>
      </c>
      <c r="M41" s="64"/>
      <c r="N41" s="64"/>
      <c r="O41" s="50">
        <f t="shared" si="6"/>
        <v>0</v>
      </c>
      <c r="P41" s="53"/>
      <c r="Q41" s="53"/>
      <c r="R41" s="53"/>
      <c r="S41" s="56">
        <f t="shared" si="7"/>
        <v>0</v>
      </c>
    </row>
    <row r="42" spans="1:21" x14ac:dyDescent="0.35">
      <c r="A42" s="118"/>
      <c r="B42" s="48" t="s">
        <v>77</v>
      </c>
      <c r="C42" s="49">
        <f>VLOOKUP(B42,Lifts_Alphabetical[#Data],2,FALSE)</f>
        <v>0</v>
      </c>
      <c r="D42" s="48"/>
      <c r="E42" s="48" t="s">
        <v>77</v>
      </c>
      <c r="F42" s="49">
        <f>VLOOKUP(E42,Lifts_Alphabetical[#Data],2,FALSE)</f>
        <v>0</v>
      </c>
      <c r="G42" s="48"/>
      <c r="H42" s="48" t="s">
        <v>77</v>
      </c>
      <c r="I42" s="49">
        <f>VLOOKUP(H42,Lifts_Alphabetical[#Data],2,FALSE)</f>
        <v>0</v>
      </c>
      <c r="J42" s="48"/>
      <c r="K42" s="48" t="s">
        <v>77</v>
      </c>
      <c r="L42" s="49">
        <f>VLOOKUP(K42,Lifts_Alphabetical[#Data],2,FALSE)</f>
        <v>0</v>
      </c>
      <c r="M42" s="64"/>
      <c r="N42" s="64"/>
      <c r="O42" s="50">
        <f t="shared" si="6"/>
        <v>0</v>
      </c>
      <c r="P42" s="53"/>
      <c r="Q42" s="53"/>
      <c r="R42" s="53"/>
      <c r="S42" s="56">
        <f t="shared" si="7"/>
        <v>0</v>
      </c>
    </row>
    <row r="43" spans="1:21" x14ac:dyDescent="0.35">
      <c r="A43" s="118"/>
      <c r="B43" s="48" t="s">
        <v>77</v>
      </c>
      <c r="C43" s="49">
        <f>VLOOKUP(B43,Lifts_Alphabetical[#Data],2,FALSE)</f>
        <v>0</v>
      </c>
      <c r="D43" s="48"/>
      <c r="E43" s="48" t="s">
        <v>77</v>
      </c>
      <c r="F43" s="49">
        <f>VLOOKUP(E43,Lifts_Alphabetical[#Data],2,FALSE)</f>
        <v>0</v>
      </c>
      <c r="G43" s="48"/>
      <c r="H43" s="48" t="s">
        <v>77</v>
      </c>
      <c r="I43" s="49">
        <f>VLOOKUP(H43,Lifts_Alphabetical[#Data],2,FALSE)</f>
        <v>0</v>
      </c>
      <c r="J43" s="48"/>
      <c r="K43" s="48" t="s">
        <v>77</v>
      </c>
      <c r="L43" s="49">
        <f>VLOOKUP(K43,Lifts_Alphabetical[#Data],2,FALSE)</f>
        <v>0</v>
      </c>
      <c r="M43" s="64"/>
      <c r="N43" s="64"/>
      <c r="O43" s="50">
        <f t="shared" si="6"/>
        <v>0</v>
      </c>
      <c r="P43" s="53"/>
      <c r="Q43" s="53"/>
      <c r="R43" s="53"/>
      <c r="S43" s="56">
        <f t="shared" si="7"/>
        <v>0</v>
      </c>
    </row>
    <row r="44" spans="1:21" ht="15" thickBot="1" x14ac:dyDescent="0.4">
      <c r="A44" s="119"/>
      <c r="B44" s="79" t="s">
        <v>77</v>
      </c>
      <c r="C44" s="49">
        <f>VLOOKUP(B44,Lifts_Alphabetical[#Data],2,FALSE)</f>
        <v>0</v>
      </c>
      <c r="D44" s="83"/>
      <c r="E44" s="83" t="s">
        <v>77</v>
      </c>
      <c r="F44" s="49">
        <f>VLOOKUP(E44,Lifts_Alphabetical[#Data],2,FALSE)</f>
        <v>0</v>
      </c>
      <c r="G44" s="83"/>
      <c r="H44" s="83" t="s">
        <v>77</v>
      </c>
      <c r="I44" s="49">
        <f>VLOOKUP(H44,Lifts_Alphabetical[#Data],2,FALSE)</f>
        <v>0</v>
      </c>
      <c r="J44" s="83"/>
      <c r="K44" s="83" t="s">
        <v>77</v>
      </c>
      <c r="L44" s="49">
        <f>VLOOKUP(K44,Lifts_Alphabetical[#Data],2,FALSE)</f>
        <v>0</v>
      </c>
      <c r="M44" s="80"/>
      <c r="N44" s="80"/>
      <c r="O44" s="50">
        <f t="shared" si="6"/>
        <v>0</v>
      </c>
      <c r="P44" s="81"/>
      <c r="Q44" s="81"/>
      <c r="R44" s="81"/>
      <c r="S44" s="60">
        <f t="shared" si="7"/>
        <v>0</v>
      </c>
    </row>
  </sheetData>
  <mergeCells count="20">
    <mergeCell ref="A12:A22"/>
    <mergeCell ref="T12:U12"/>
    <mergeCell ref="T13:U14"/>
    <mergeCell ref="T15:U15"/>
    <mergeCell ref="T16:U16"/>
    <mergeCell ref="A1:A11"/>
    <mergeCell ref="T1:U1"/>
    <mergeCell ref="T2:U3"/>
    <mergeCell ref="T4:U4"/>
    <mergeCell ref="T5:U5"/>
    <mergeCell ref="A34:A44"/>
    <mergeCell ref="T34:U34"/>
    <mergeCell ref="T35:U36"/>
    <mergeCell ref="T37:U37"/>
    <mergeCell ref="T38:U38"/>
    <mergeCell ref="A23:A33"/>
    <mergeCell ref="T23:U23"/>
    <mergeCell ref="T24:U25"/>
    <mergeCell ref="T26:U26"/>
    <mergeCell ref="T27:U27"/>
  </mergeCells>
  <dataValidations count="1">
    <dataValidation type="list" allowBlank="1" showInputMessage="1" showErrorMessage="1" errorTitle="ITSA Head Judge:" error="Must type lift name as formatted or select from dropdown list." sqref="B2:B11 K35:K44 H35:H44 E35:E44 B35:B44 K24:K33 H24:H33 E24:E33 B24:B33 K13:K22 H13:H22 E13:E22 B13:B22 H2:H11 E2:E11 K2:K11">
      <formula1>Lifts_Dropdown2016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90" zoomScaleNormal="90" workbookViewId="0">
      <selection activeCell="P5" sqref="P5"/>
    </sheetView>
  </sheetViews>
  <sheetFormatPr defaultRowHeight="14.5" x14ac:dyDescent="0.35"/>
  <cols>
    <col min="1" max="1" width="3.54296875" customWidth="1"/>
    <col min="2" max="2" width="17.6328125" customWidth="1"/>
    <col min="3" max="3" width="5.90625" bestFit="1" customWidth="1"/>
    <col min="4" max="4" width="5.90625" style="89" customWidth="1"/>
    <col min="5" max="5" width="17.6328125" customWidth="1"/>
    <col min="6" max="6" width="5.54296875" bestFit="1" customWidth="1"/>
    <col min="7" max="7" width="5.54296875" style="89" customWidth="1"/>
    <col min="8" max="8" width="17.6328125" customWidth="1"/>
    <col min="9" max="9" width="5.54296875" bestFit="1" customWidth="1"/>
    <col min="10" max="10" width="5.54296875" style="89" customWidth="1"/>
    <col min="11" max="11" width="17.6328125" customWidth="1"/>
    <col min="12" max="12" width="5.54296875" bestFit="1" customWidth="1"/>
    <col min="13" max="14" width="5.54296875" style="89" customWidth="1"/>
    <col min="15" max="15" width="10.54296875" customWidth="1"/>
    <col min="16" max="18" width="10.54296875" style="89" customWidth="1"/>
    <col min="19" max="19" width="10.54296875" customWidth="1"/>
  </cols>
  <sheetData>
    <row r="1" spans="1:21" s="47" customFormat="1" ht="15" thickBot="1" x14ac:dyDescent="0.4">
      <c r="A1" s="124" t="s">
        <v>124</v>
      </c>
      <c r="B1" s="44" t="s">
        <v>88</v>
      </c>
      <c r="C1" s="45" t="s">
        <v>89</v>
      </c>
      <c r="D1" s="88" t="s">
        <v>102</v>
      </c>
      <c r="E1" s="45" t="s">
        <v>90</v>
      </c>
      <c r="F1" s="45" t="s">
        <v>89</v>
      </c>
      <c r="G1" s="88" t="s">
        <v>102</v>
      </c>
      <c r="H1" s="45" t="s">
        <v>91</v>
      </c>
      <c r="I1" s="45" t="s">
        <v>92</v>
      </c>
      <c r="J1" s="88" t="s">
        <v>102</v>
      </c>
      <c r="K1" s="45" t="s">
        <v>93</v>
      </c>
      <c r="L1" s="45" t="s">
        <v>89</v>
      </c>
      <c r="M1" s="88" t="s">
        <v>102</v>
      </c>
      <c r="N1" s="88" t="s">
        <v>106</v>
      </c>
      <c r="O1" s="45" t="s">
        <v>74</v>
      </c>
      <c r="P1" s="88" t="s">
        <v>94</v>
      </c>
      <c r="Q1" s="88" t="s">
        <v>95</v>
      </c>
      <c r="R1" s="88" t="s">
        <v>96</v>
      </c>
      <c r="S1" s="46" t="s">
        <v>97</v>
      </c>
      <c r="T1" s="127" t="s">
        <v>98</v>
      </c>
      <c r="U1" s="128"/>
    </row>
    <row r="2" spans="1:21" x14ac:dyDescent="0.35">
      <c r="A2" s="125"/>
      <c r="B2" s="48" t="s">
        <v>111</v>
      </c>
      <c r="C2" s="49">
        <f>VLOOKUP(B2,Lifts_Alphabetical[#Data],2,FALSE)</f>
        <v>1.3</v>
      </c>
      <c r="D2" s="48"/>
      <c r="E2" s="48" t="s">
        <v>77</v>
      </c>
      <c r="F2" s="49">
        <f>VLOOKUP(E2,Lifts_Alphabetical[#Data],2,FALSE)</f>
        <v>0</v>
      </c>
      <c r="G2" s="57"/>
      <c r="H2" s="48" t="s">
        <v>77</v>
      </c>
      <c r="I2" s="49">
        <f>VLOOKUP(H2,Lifts_Alphabetical[#Data],2,FALSE)</f>
        <v>0</v>
      </c>
      <c r="J2" s="57"/>
      <c r="K2" s="48" t="s">
        <v>77</v>
      </c>
      <c r="L2" s="49">
        <f>VLOOKUP(K2,Lifts_Alphabetical[#Data],2,FALSE)</f>
        <v>0</v>
      </c>
      <c r="M2" s="64"/>
      <c r="N2" s="64"/>
      <c r="O2" s="50">
        <f>MIN(10,(C2+F2+I2+L2)-(D2+G2+J2+M2+N2))</f>
        <v>1.3</v>
      </c>
      <c r="P2" s="51">
        <v>2.5</v>
      </c>
      <c r="Q2" s="51">
        <v>2</v>
      </c>
      <c r="R2" s="51">
        <v>2</v>
      </c>
      <c r="S2" s="93">
        <f>IF((SUM(P2:R2)&gt;0),(O2+AVERAGE(P2:R2)),O2)</f>
        <v>3.4666666666666668</v>
      </c>
      <c r="T2" s="109">
        <f>((MAX(S2:S11)+LARGE(S2:S11,2))/2)-T5</f>
        <v>8.0500000000000007</v>
      </c>
      <c r="U2" s="110"/>
    </row>
    <row r="3" spans="1:21" ht="15" thickBot="1" x14ac:dyDescent="0.4">
      <c r="A3" s="125"/>
      <c r="B3" s="144" t="s">
        <v>111</v>
      </c>
      <c r="C3" s="49">
        <f>VLOOKUP(B3,Lifts_Alphabetical[#Data],2,FALSE)</f>
        <v>1.3</v>
      </c>
      <c r="D3" s="57"/>
      <c r="E3" s="144" t="s">
        <v>104</v>
      </c>
      <c r="F3" s="49">
        <f>VLOOKUP(E3,Lifts_Alphabetical[#Data],2,FALSE)</f>
        <v>1.8</v>
      </c>
      <c r="G3" s="57">
        <v>1</v>
      </c>
      <c r="H3" s="48" t="s">
        <v>113</v>
      </c>
      <c r="I3" s="49">
        <f>VLOOKUP(H3,Lifts_Alphabetical[#Data],2,FALSE)</f>
        <v>2.4</v>
      </c>
      <c r="J3" s="57">
        <v>2.4</v>
      </c>
      <c r="K3" s="48" t="s">
        <v>77</v>
      </c>
      <c r="L3" s="49">
        <f>VLOOKUP(K3,Lifts_Alphabetical[#Data],2,FALSE)</f>
        <v>0</v>
      </c>
      <c r="M3" s="64"/>
      <c r="N3" s="64"/>
      <c r="O3" s="50">
        <f t="shared" ref="O3:O11" si="0">MIN(10,(C3+F3+I3+L3)-(D3+G3+J3+M3+N3))</f>
        <v>2.1</v>
      </c>
      <c r="P3" s="53">
        <v>7</v>
      </c>
      <c r="Q3" s="53">
        <v>6</v>
      </c>
      <c r="R3" s="53">
        <v>6</v>
      </c>
      <c r="S3" s="92">
        <f>IF((SUM(P3:R3)&gt;0),(O3+AVERAGE(P3:R3)),O3)</f>
        <v>8.4333333333333336</v>
      </c>
      <c r="T3" s="111"/>
      <c r="U3" s="112"/>
    </row>
    <row r="4" spans="1:21" ht="15" thickBot="1" x14ac:dyDescent="0.4">
      <c r="A4" s="125"/>
      <c r="B4" s="48" t="s">
        <v>77</v>
      </c>
      <c r="C4" s="49">
        <f>VLOOKUP(B4,Lifts_Alphabetical[#Data],2,FALSE)</f>
        <v>0</v>
      </c>
      <c r="D4" s="57"/>
      <c r="E4" s="48" t="s">
        <v>77</v>
      </c>
      <c r="F4" s="49">
        <f>VLOOKUP(E4,Lifts_Alphabetical[#Data],2,FALSE)</f>
        <v>0</v>
      </c>
      <c r="G4" s="57"/>
      <c r="H4" s="48" t="s">
        <v>77</v>
      </c>
      <c r="I4" s="49">
        <f>VLOOKUP(H4,Lifts_Alphabetical[#Data],2,FALSE)</f>
        <v>0</v>
      </c>
      <c r="J4" s="57"/>
      <c r="K4" s="48" t="s">
        <v>77</v>
      </c>
      <c r="L4" s="49">
        <f>VLOOKUP(K4,Lifts_Alphabetical[#Data],2,FALSE)</f>
        <v>0</v>
      </c>
      <c r="M4" s="64"/>
      <c r="N4" s="64"/>
      <c r="O4" s="50">
        <f t="shared" si="0"/>
        <v>0</v>
      </c>
      <c r="P4" s="53">
        <v>0.5</v>
      </c>
      <c r="Q4" s="53">
        <v>0.5</v>
      </c>
      <c r="R4" s="53">
        <v>1</v>
      </c>
      <c r="S4" s="93">
        <f>IF((SUM(P4:R4)&gt;0),(O4+AVERAGE(P4:R4)),O4)</f>
        <v>0.66666666666666663</v>
      </c>
      <c r="T4" s="129" t="s">
        <v>101</v>
      </c>
      <c r="U4" s="130"/>
    </row>
    <row r="5" spans="1:21" ht="15" thickBot="1" x14ac:dyDescent="0.4">
      <c r="A5" s="125"/>
      <c r="B5" s="144" t="s">
        <v>112</v>
      </c>
      <c r="C5" s="49">
        <f>VLOOKUP(B5,Lifts_Alphabetical[#Data],2,FALSE)</f>
        <v>1</v>
      </c>
      <c r="D5" s="57"/>
      <c r="E5" s="48" t="s">
        <v>77</v>
      </c>
      <c r="F5" s="49">
        <f>VLOOKUP(E5,Lifts_Alphabetical[#Data],2,FALSE)</f>
        <v>0</v>
      </c>
      <c r="G5" s="57"/>
      <c r="H5" s="48" t="s">
        <v>77</v>
      </c>
      <c r="I5" s="49">
        <f>VLOOKUP(H5,Lifts_Alphabetical[#Data],2,FALSE)</f>
        <v>0</v>
      </c>
      <c r="J5" s="57"/>
      <c r="K5" s="48" t="s">
        <v>77</v>
      </c>
      <c r="L5" s="49">
        <f>VLOOKUP(K5,Lifts_Alphabetical[#Data],2,FALSE)</f>
        <v>0</v>
      </c>
      <c r="M5" s="64"/>
      <c r="N5" s="64"/>
      <c r="O5" s="50">
        <f t="shared" si="0"/>
        <v>1</v>
      </c>
      <c r="P5" s="53">
        <v>3.5</v>
      </c>
      <c r="Q5" s="53">
        <v>8.5</v>
      </c>
      <c r="R5" s="53">
        <v>8</v>
      </c>
      <c r="S5" s="92">
        <f>IF((SUM(P5:R5)&gt;0),(O5+AVERAGE(P5:R5)),O5)</f>
        <v>7.666666666666667</v>
      </c>
      <c r="T5" s="115"/>
      <c r="U5" s="116"/>
    </row>
    <row r="6" spans="1:21" x14ac:dyDescent="0.35">
      <c r="A6" s="125"/>
      <c r="B6" s="48" t="s">
        <v>113</v>
      </c>
      <c r="C6" s="49">
        <f>VLOOKUP(B6,Lifts_Alphabetical[#Data],2,FALSE)</f>
        <v>2.4</v>
      </c>
      <c r="D6" s="57"/>
      <c r="E6" s="48" t="s">
        <v>77</v>
      </c>
      <c r="F6" s="49">
        <f>VLOOKUP(E6,Lifts_Alphabetical[#Data],2,FALSE)</f>
        <v>0</v>
      </c>
      <c r="G6" s="57"/>
      <c r="H6" s="48" t="s">
        <v>77</v>
      </c>
      <c r="I6" s="49">
        <f>VLOOKUP(H6,Lifts_Alphabetical[#Data],2,FALSE)</f>
        <v>0</v>
      </c>
      <c r="J6" s="57"/>
      <c r="K6" s="48" t="s">
        <v>77</v>
      </c>
      <c r="L6" s="49">
        <f>VLOOKUP(K6,Lifts_Alphabetical[#Data],2,FALSE)</f>
        <v>0</v>
      </c>
      <c r="M6" s="64"/>
      <c r="N6" s="64"/>
      <c r="O6" s="50">
        <f t="shared" si="0"/>
        <v>2.4</v>
      </c>
      <c r="P6" s="53">
        <v>3.5</v>
      </c>
      <c r="Q6" s="53">
        <v>5</v>
      </c>
      <c r="R6" s="53">
        <v>4</v>
      </c>
      <c r="S6" s="54">
        <f>IF((SUM(P6:R6)&gt;0),(O6+AVERAGE(P6:R6)),O6)</f>
        <v>6.5666666666666664</v>
      </c>
      <c r="T6" s="55"/>
    </row>
    <row r="7" spans="1:21" x14ac:dyDescent="0.35">
      <c r="A7" s="125"/>
      <c r="B7" s="48" t="s">
        <v>120</v>
      </c>
      <c r="C7" s="49">
        <f>VLOOKUP(B7,Lifts_Alphabetical[#Data],2,FALSE)</f>
        <v>0.5</v>
      </c>
      <c r="D7" s="57">
        <v>0.5</v>
      </c>
      <c r="E7" s="48" t="s">
        <v>77</v>
      </c>
      <c r="F7" s="49">
        <f>VLOOKUP(E7,Lifts_Alphabetical[#Data],2,FALSE)</f>
        <v>0</v>
      </c>
      <c r="G7" s="57"/>
      <c r="H7" s="48" t="s">
        <v>77</v>
      </c>
      <c r="I7" s="49">
        <f>VLOOKUP(H7,Lifts_Alphabetical[#Data],2,FALSE)</f>
        <v>0</v>
      </c>
      <c r="J7" s="57"/>
      <c r="K7" s="48" t="s">
        <v>77</v>
      </c>
      <c r="L7" s="49">
        <f>VLOOKUP(K7,Lifts_Alphabetical[#Data],2,FALSE)</f>
        <v>0</v>
      </c>
      <c r="M7" s="64"/>
      <c r="N7" s="64"/>
      <c r="O7" s="50">
        <f t="shared" si="0"/>
        <v>0</v>
      </c>
      <c r="P7" s="53">
        <v>4</v>
      </c>
      <c r="Q7" s="53">
        <v>3.5</v>
      </c>
      <c r="R7" s="53">
        <v>4.5</v>
      </c>
      <c r="S7" s="56">
        <f t="shared" ref="S7:S11" si="1">IF((SUM(P7:R7)&gt;0),(O7+AVERAGE(P7:R7)),O7)</f>
        <v>4</v>
      </c>
      <c r="T7" s="55"/>
      <c r="U7" t="s">
        <v>55</v>
      </c>
    </row>
    <row r="8" spans="1:21" x14ac:dyDescent="0.35">
      <c r="A8" s="125"/>
      <c r="B8" s="48" t="s">
        <v>77</v>
      </c>
      <c r="C8" s="49">
        <f>VLOOKUP(B8,Lifts_Alphabetical[#Data],2,FALSE)</f>
        <v>0</v>
      </c>
      <c r="D8" s="57"/>
      <c r="E8" s="48" t="s">
        <v>77</v>
      </c>
      <c r="F8" s="49">
        <f>VLOOKUP(E8,Lifts_Alphabetical[#Data],2,FALSE)</f>
        <v>0</v>
      </c>
      <c r="G8" s="57"/>
      <c r="H8" s="48" t="s">
        <v>77</v>
      </c>
      <c r="I8" s="49">
        <f>VLOOKUP(H8,Lifts_Alphabetical[#Data],2,FALSE)</f>
        <v>0</v>
      </c>
      <c r="J8" s="57"/>
      <c r="K8" s="48" t="s">
        <v>77</v>
      </c>
      <c r="L8" s="49">
        <f>VLOOKUP(K8,Lifts_Alphabetical[#Data],2,FALSE)</f>
        <v>0</v>
      </c>
      <c r="M8" s="64"/>
      <c r="N8" s="64"/>
      <c r="O8" s="50">
        <f t="shared" si="0"/>
        <v>0</v>
      </c>
      <c r="P8" s="53">
        <v>0.5</v>
      </c>
      <c r="Q8" s="53">
        <v>0.5</v>
      </c>
      <c r="R8" s="53">
        <v>0.5</v>
      </c>
      <c r="S8" s="56">
        <f t="shared" si="1"/>
        <v>0.5</v>
      </c>
      <c r="T8" s="55"/>
    </row>
    <row r="9" spans="1:21" x14ac:dyDescent="0.35">
      <c r="A9" s="125"/>
      <c r="B9" s="48" t="s">
        <v>77</v>
      </c>
      <c r="C9" s="49">
        <f>VLOOKUP(B9,Lifts_Alphabetical[#Data],2,FALSE)</f>
        <v>0</v>
      </c>
      <c r="D9" s="57"/>
      <c r="E9" s="48" t="s">
        <v>77</v>
      </c>
      <c r="F9" s="49">
        <f>VLOOKUP(E9,Lifts_Alphabetical[#Data],2,FALSE)</f>
        <v>0</v>
      </c>
      <c r="G9" s="57"/>
      <c r="H9" s="48" t="s">
        <v>77</v>
      </c>
      <c r="I9" s="49">
        <f>VLOOKUP(H9,Lifts_Alphabetical[#Data],2,FALSE)</f>
        <v>0</v>
      </c>
      <c r="J9" s="57"/>
      <c r="K9" s="48" t="s">
        <v>77</v>
      </c>
      <c r="L9" s="49">
        <f>VLOOKUP(K9,Lifts_Alphabetical[#Data],2,FALSE)</f>
        <v>0</v>
      </c>
      <c r="M9" s="64"/>
      <c r="N9" s="64"/>
      <c r="O9" s="50">
        <f t="shared" si="0"/>
        <v>0</v>
      </c>
      <c r="P9" s="53"/>
      <c r="Q9" s="53"/>
      <c r="R9" s="53"/>
      <c r="S9" s="56">
        <f t="shared" si="1"/>
        <v>0</v>
      </c>
      <c r="T9" s="55"/>
    </row>
    <row r="10" spans="1:21" x14ac:dyDescent="0.35">
      <c r="A10" s="125"/>
      <c r="B10" s="48" t="s">
        <v>77</v>
      </c>
      <c r="C10" s="49">
        <f>VLOOKUP(B10,Lifts_Alphabetical[#Data],2,FALSE)</f>
        <v>0</v>
      </c>
      <c r="D10" s="57"/>
      <c r="E10" s="48" t="s">
        <v>77</v>
      </c>
      <c r="F10" s="49">
        <f>VLOOKUP(E10,Lifts_Alphabetical[#Data],2,FALSE)</f>
        <v>0</v>
      </c>
      <c r="G10" s="57"/>
      <c r="H10" s="48" t="s">
        <v>77</v>
      </c>
      <c r="I10" s="49">
        <f>VLOOKUP(H10,Lifts_Alphabetical[#Data],2,FALSE)</f>
        <v>0</v>
      </c>
      <c r="J10" s="57"/>
      <c r="K10" s="48" t="s">
        <v>77</v>
      </c>
      <c r="L10" s="49">
        <f>VLOOKUP(K10,Lifts_Alphabetical[#Data],2,FALSE)</f>
        <v>0</v>
      </c>
      <c r="M10" s="64"/>
      <c r="N10" s="64"/>
      <c r="O10" s="50">
        <f t="shared" si="0"/>
        <v>0</v>
      </c>
      <c r="P10" s="53"/>
      <c r="Q10" s="53"/>
      <c r="R10" s="53"/>
      <c r="S10" s="56">
        <f t="shared" si="1"/>
        <v>0</v>
      </c>
      <c r="T10" s="55"/>
    </row>
    <row r="11" spans="1:21" ht="15" thickBot="1" x14ac:dyDescent="0.4">
      <c r="A11" s="126"/>
      <c r="B11" s="48" t="s">
        <v>77</v>
      </c>
      <c r="C11" s="49">
        <f>VLOOKUP(B11,Lifts_Alphabetical[#Data],2,FALSE)</f>
        <v>0</v>
      </c>
      <c r="D11" s="58"/>
      <c r="E11" s="48" t="s">
        <v>77</v>
      </c>
      <c r="F11" s="49">
        <f>VLOOKUP(E11,Lifts_Alphabetical[#Data],2,FALSE)</f>
        <v>0</v>
      </c>
      <c r="G11" s="58"/>
      <c r="H11" s="48" t="s">
        <v>77</v>
      </c>
      <c r="I11" s="49">
        <f>VLOOKUP(H11,Lifts_Alphabetical[#Data],2,FALSE)</f>
        <v>0</v>
      </c>
      <c r="J11" s="58"/>
      <c r="K11" s="48" t="s">
        <v>77</v>
      </c>
      <c r="L11" s="49">
        <f>VLOOKUP(K11,Lifts_Alphabetical[#Data],2,FALSE)</f>
        <v>0</v>
      </c>
      <c r="M11" s="75"/>
      <c r="N11" s="75"/>
      <c r="O11" s="50">
        <f t="shared" si="0"/>
        <v>0</v>
      </c>
      <c r="P11" s="59"/>
      <c r="Q11" s="59"/>
      <c r="R11" s="59"/>
      <c r="S11" s="60">
        <f t="shared" si="1"/>
        <v>0</v>
      </c>
      <c r="T11" s="55"/>
    </row>
    <row r="12" spans="1:21" ht="15" thickBot="1" x14ac:dyDescent="0.4">
      <c r="A12" s="131" t="s">
        <v>140</v>
      </c>
      <c r="B12" s="61" t="s">
        <v>88</v>
      </c>
      <c r="C12" s="62" t="s">
        <v>89</v>
      </c>
      <c r="D12" s="84" t="s">
        <v>102</v>
      </c>
      <c r="E12" s="62" t="s">
        <v>90</v>
      </c>
      <c r="F12" s="62" t="s">
        <v>89</v>
      </c>
      <c r="G12" s="84" t="s">
        <v>102</v>
      </c>
      <c r="H12" s="62" t="s">
        <v>91</v>
      </c>
      <c r="I12" s="62" t="s">
        <v>92</v>
      </c>
      <c r="J12" s="84" t="s">
        <v>102</v>
      </c>
      <c r="K12" s="62" t="s">
        <v>93</v>
      </c>
      <c r="L12" s="62" t="s">
        <v>89</v>
      </c>
      <c r="M12" s="84" t="s">
        <v>102</v>
      </c>
      <c r="N12" s="84" t="s">
        <v>106</v>
      </c>
      <c r="O12" s="62" t="s">
        <v>74</v>
      </c>
      <c r="P12" s="84" t="s">
        <v>99</v>
      </c>
      <c r="Q12" s="84" t="s">
        <v>95</v>
      </c>
      <c r="R12" s="84" t="s">
        <v>96</v>
      </c>
      <c r="S12" s="63" t="s">
        <v>97</v>
      </c>
      <c r="T12" s="134" t="s">
        <v>98</v>
      </c>
      <c r="U12" s="135"/>
    </row>
    <row r="13" spans="1:21" x14ac:dyDescent="0.35">
      <c r="A13" s="132"/>
      <c r="B13" s="48" t="s">
        <v>77</v>
      </c>
      <c r="C13" s="49">
        <f>VLOOKUP(B13,Lifts_Alphabetical[#Data],2,FALSE)</f>
        <v>0</v>
      </c>
      <c r="D13" s="48"/>
      <c r="E13" s="48" t="s">
        <v>77</v>
      </c>
      <c r="F13" s="49">
        <f>VLOOKUP(E13,Lifts_Alphabetical[#Data],2,FALSE)</f>
        <v>0</v>
      </c>
      <c r="G13" s="48"/>
      <c r="H13" s="48" t="s">
        <v>77</v>
      </c>
      <c r="I13" s="49">
        <f>VLOOKUP(H13,Lifts_Alphabetical[#Data],2,FALSE)</f>
        <v>0</v>
      </c>
      <c r="J13" s="48"/>
      <c r="K13" s="48" t="s">
        <v>77</v>
      </c>
      <c r="L13" s="49">
        <f>VLOOKUP(K13,Lifts_Alphabetical[#Data],2,FALSE)</f>
        <v>0</v>
      </c>
      <c r="M13" s="64"/>
      <c r="N13" s="64"/>
      <c r="O13" s="50">
        <f>MIN(10,(C13+F13+I13+L13)-(D13+G13+J13+M13+N13))</f>
        <v>0</v>
      </c>
      <c r="P13" s="65">
        <v>1</v>
      </c>
      <c r="Q13" s="65">
        <v>0.5</v>
      </c>
      <c r="R13" s="65">
        <v>1</v>
      </c>
      <c r="S13" s="52">
        <f>IF((SUM(P13:R13)&gt;0),(O13+AVERAGE(P13:R13)),O13)</f>
        <v>0.83333333333333337</v>
      </c>
      <c r="T13" s="109">
        <f>((MAX(S13:S22)+LARGE(S13:S22,2))/2)-T16</f>
        <v>6.6999999999999993</v>
      </c>
      <c r="U13" s="110"/>
    </row>
    <row r="14" spans="1:21" ht="15" thickBot="1" x14ac:dyDescent="0.4">
      <c r="A14" s="132"/>
      <c r="B14" s="144" t="s">
        <v>120</v>
      </c>
      <c r="C14" s="49">
        <f>VLOOKUP(B14,Lifts_Alphabetical[#Data],2,FALSE)</f>
        <v>0.5</v>
      </c>
      <c r="D14" s="48"/>
      <c r="E14" s="48" t="s">
        <v>118</v>
      </c>
      <c r="F14" s="49">
        <f>VLOOKUP(E14,Lifts_Alphabetical[#Data],2,FALSE)</f>
        <v>0.6</v>
      </c>
      <c r="G14" s="48">
        <v>0.6</v>
      </c>
      <c r="H14" s="48" t="s">
        <v>77</v>
      </c>
      <c r="I14" s="49">
        <f>VLOOKUP(H14,Lifts_Alphabetical[#Data],2,FALSE)</f>
        <v>0</v>
      </c>
      <c r="J14" s="48"/>
      <c r="K14" s="48" t="s">
        <v>77</v>
      </c>
      <c r="L14" s="49">
        <f>VLOOKUP(K14,Lifts_Alphabetical[#Data],2,FALSE)</f>
        <v>0</v>
      </c>
      <c r="M14" s="64"/>
      <c r="N14" s="64"/>
      <c r="O14" s="50">
        <f t="shared" ref="O14:O22" si="2">MIN(10,(C14+F14+I14+L14)-(D14+G14+J14+M14+N14))</f>
        <v>0.50000000000000011</v>
      </c>
      <c r="P14" s="66">
        <v>4</v>
      </c>
      <c r="Q14" s="66">
        <v>7.5</v>
      </c>
      <c r="R14" s="66">
        <v>7</v>
      </c>
      <c r="S14" s="92">
        <f t="shared" ref="S14:S22" si="3">IF((SUM(P14:R14)&gt;0),(O14+AVERAGE(P14:R14)),O14)</f>
        <v>6.666666666666667</v>
      </c>
      <c r="T14" s="111"/>
      <c r="U14" s="112"/>
    </row>
    <row r="15" spans="1:21" ht="15" thickBot="1" x14ac:dyDescent="0.4">
      <c r="A15" s="132"/>
      <c r="B15" s="48" t="s">
        <v>77</v>
      </c>
      <c r="C15" s="49">
        <f>VLOOKUP(B15,Lifts_Alphabetical[#Data],2,FALSE)</f>
        <v>0</v>
      </c>
      <c r="D15" s="48"/>
      <c r="E15" s="48" t="s">
        <v>77</v>
      </c>
      <c r="F15" s="49">
        <f>VLOOKUP(E15,Lifts_Alphabetical[#Data],2,FALSE)</f>
        <v>0</v>
      </c>
      <c r="G15" s="48"/>
      <c r="H15" s="48" t="s">
        <v>77</v>
      </c>
      <c r="I15" s="49">
        <f>VLOOKUP(H15,Lifts_Alphabetical[#Data],2,FALSE)</f>
        <v>0</v>
      </c>
      <c r="J15" s="48"/>
      <c r="K15" s="48" t="s">
        <v>77</v>
      </c>
      <c r="L15" s="49">
        <f>VLOOKUP(K15,Lifts_Alphabetical[#Data],2,FALSE)</f>
        <v>0</v>
      </c>
      <c r="M15" s="64"/>
      <c r="N15" s="64"/>
      <c r="O15" s="50">
        <f t="shared" si="2"/>
        <v>0</v>
      </c>
      <c r="P15" s="66">
        <v>1.5</v>
      </c>
      <c r="Q15" s="66">
        <v>1</v>
      </c>
      <c r="R15" s="66">
        <v>1.5</v>
      </c>
      <c r="S15" s="52">
        <f t="shared" si="3"/>
        <v>1.3333333333333333</v>
      </c>
      <c r="T15" s="136" t="s">
        <v>101</v>
      </c>
      <c r="U15" s="137"/>
    </row>
    <row r="16" spans="1:21" ht="15" thickBot="1" x14ac:dyDescent="0.4">
      <c r="A16" s="132"/>
      <c r="B16" s="48" t="s">
        <v>122</v>
      </c>
      <c r="C16" s="49">
        <f>VLOOKUP(B16,Lifts_Alphabetical[#Data],2,FALSE)</f>
        <v>0.8</v>
      </c>
      <c r="D16" s="48">
        <v>0.8</v>
      </c>
      <c r="E16" s="48" t="s">
        <v>77</v>
      </c>
      <c r="F16" s="49">
        <f>VLOOKUP(E16,Lifts_Alphabetical[#Data],2,FALSE)</f>
        <v>0</v>
      </c>
      <c r="G16" s="48"/>
      <c r="H16" s="48" t="s">
        <v>77</v>
      </c>
      <c r="I16" s="49">
        <f>VLOOKUP(H16,Lifts_Alphabetical[#Data],2,FALSE)</f>
        <v>0</v>
      </c>
      <c r="J16" s="48"/>
      <c r="K16" s="48" t="s">
        <v>77</v>
      </c>
      <c r="L16" s="49">
        <f>VLOOKUP(K16,Lifts_Alphabetical[#Data],2,FALSE)</f>
        <v>0</v>
      </c>
      <c r="M16" s="64"/>
      <c r="N16" s="64"/>
      <c r="O16" s="50">
        <f t="shared" si="2"/>
        <v>0</v>
      </c>
      <c r="P16" s="66">
        <v>2</v>
      </c>
      <c r="Q16" s="66">
        <v>3</v>
      </c>
      <c r="R16" s="66">
        <v>2</v>
      </c>
      <c r="S16" s="52">
        <f t="shared" si="3"/>
        <v>2.3333333333333335</v>
      </c>
      <c r="T16" s="115"/>
      <c r="U16" s="116"/>
    </row>
    <row r="17" spans="1:21" x14ac:dyDescent="0.35">
      <c r="A17" s="132"/>
      <c r="B17" s="48" t="s">
        <v>115</v>
      </c>
      <c r="C17" s="49">
        <f>VLOOKUP(B17,Lifts_Alphabetical[#Data],2,FALSE)</f>
        <v>0.5</v>
      </c>
      <c r="D17" s="67">
        <v>0.5</v>
      </c>
      <c r="E17" s="48" t="s">
        <v>77</v>
      </c>
      <c r="F17" s="49">
        <f>VLOOKUP(E17,Lifts_Alphabetical[#Data],2,FALSE)</f>
        <v>0</v>
      </c>
      <c r="G17" s="67"/>
      <c r="H17" s="48" t="s">
        <v>77</v>
      </c>
      <c r="I17" s="49">
        <f>VLOOKUP(H17,Lifts_Alphabetical[#Data],2,FALSE)</f>
        <v>0</v>
      </c>
      <c r="J17" s="67"/>
      <c r="K17" s="48" t="s">
        <v>77</v>
      </c>
      <c r="L17" s="49">
        <f>VLOOKUP(K17,Lifts_Alphabetical[#Data],2,FALSE)</f>
        <v>0</v>
      </c>
      <c r="M17" s="68"/>
      <c r="N17" s="68"/>
      <c r="O17" s="50">
        <f t="shared" si="2"/>
        <v>0</v>
      </c>
      <c r="P17" s="66">
        <v>1.5</v>
      </c>
      <c r="Q17" s="66">
        <v>2</v>
      </c>
      <c r="R17" s="66">
        <v>2</v>
      </c>
      <c r="S17" s="54">
        <f t="shared" si="3"/>
        <v>1.8333333333333333</v>
      </c>
    </row>
    <row r="18" spans="1:21" x14ac:dyDescent="0.35">
      <c r="A18" s="132"/>
      <c r="B18" s="144" t="s">
        <v>115</v>
      </c>
      <c r="C18" s="49">
        <f>VLOOKUP(B18,Lifts_Alphabetical[#Data],2,FALSE)</f>
        <v>0.5</v>
      </c>
      <c r="D18" s="67"/>
      <c r="E18" s="144" t="s">
        <v>114</v>
      </c>
      <c r="F18" s="49">
        <f>VLOOKUP(E18,Lifts_Alphabetical[#Data],2,FALSE)</f>
        <v>0.9</v>
      </c>
      <c r="G18" s="67"/>
      <c r="H18" s="48" t="s">
        <v>77</v>
      </c>
      <c r="I18" s="49">
        <f>VLOOKUP(H18,Lifts_Alphabetical[#Data],2,FALSE)</f>
        <v>0</v>
      </c>
      <c r="J18" s="67"/>
      <c r="K18" s="48" t="s">
        <v>77</v>
      </c>
      <c r="L18" s="49">
        <f>VLOOKUP(K18,Lifts_Alphabetical[#Data],2,FALSE)</f>
        <v>0</v>
      </c>
      <c r="M18" s="68"/>
      <c r="N18" s="68"/>
      <c r="O18" s="50">
        <f t="shared" si="2"/>
        <v>1.4</v>
      </c>
      <c r="P18" s="66">
        <v>4</v>
      </c>
      <c r="Q18" s="66">
        <v>6</v>
      </c>
      <c r="R18" s="66">
        <v>6</v>
      </c>
      <c r="S18" s="94">
        <f t="shared" si="3"/>
        <v>6.7333333333333325</v>
      </c>
      <c r="U18" t="s">
        <v>55</v>
      </c>
    </row>
    <row r="19" spans="1:21" x14ac:dyDescent="0.35">
      <c r="A19" s="132"/>
      <c r="B19" s="48" t="s">
        <v>77</v>
      </c>
      <c r="C19" s="49">
        <f>VLOOKUP(B19,Lifts_Alphabetical[#Data],2,FALSE)</f>
        <v>0</v>
      </c>
      <c r="D19" s="67"/>
      <c r="E19" s="48" t="s">
        <v>77</v>
      </c>
      <c r="F19" s="49">
        <f>VLOOKUP(E19,Lifts_Alphabetical[#Data],2,FALSE)</f>
        <v>0</v>
      </c>
      <c r="G19" s="67"/>
      <c r="H19" s="48" t="s">
        <v>77</v>
      </c>
      <c r="I19" s="49">
        <f>VLOOKUP(H19,Lifts_Alphabetical[#Data],2,FALSE)</f>
        <v>0</v>
      </c>
      <c r="J19" s="67"/>
      <c r="K19" s="48" t="s">
        <v>77</v>
      </c>
      <c r="L19" s="49">
        <f>VLOOKUP(K19,Lifts_Alphabetical[#Data],2,FALSE)</f>
        <v>0</v>
      </c>
      <c r="M19" s="68"/>
      <c r="N19" s="68"/>
      <c r="O19" s="50">
        <f t="shared" si="2"/>
        <v>0</v>
      </c>
      <c r="P19" s="66"/>
      <c r="Q19" s="66"/>
      <c r="R19" s="66"/>
      <c r="S19" s="56">
        <f t="shared" si="3"/>
        <v>0</v>
      </c>
    </row>
    <row r="20" spans="1:21" x14ac:dyDescent="0.35">
      <c r="A20" s="132"/>
      <c r="B20" s="48" t="s">
        <v>77</v>
      </c>
      <c r="C20" s="49">
        <f>VLOOKUP(B20,Lifts_Alphabetical[#Data],2,FALSE)</f>
        <v>0</v>
      </c>
      <c r="D20" s="67"/>
      <c r="E20" s="48" t="s">
        <v>77</v>
      </c>
      <c r="F20" s="49">
        <f>VLOOKUP(E20,Lifts_Alphabetical[#Data],2,FALSE)</f>
        <v>0</v>
      </c>
      <c r="G20" s="67"/>
      <c r="H20" s="48" t="s">
        <v>77</v>
      </c>
      <c r="I20" s="49">
        <f>VLOOKUP(H20,Lifts_Alphabetical[#Data],2,FALSE)</f>
        <v>0</v>
      </c>
      <c r="J20" s="67"/>
      <c r="K20" s="48" t="s">
        <v>77</v>
      </c>
      <c r="L20" s="49">
        <f>VLOOKUP(K20,Lifts_Alphabetical[#Data],2,FALSE)</f>
        <v>0</v>
      </c>
      <c r="M20" s="68"/>
      <c r="N20" s="68"/>
      <c r="O20" s="50">
        <f t="shared" si="2"/>
        <v>0</v>
      </c>
      <c r="P20" s="66"/>
      <c r="Q20" s="66"/>
      <c r="R20" s="66"/>
      <c r="S20" s="56">
        <f t="shared" si="3"/>
        <v>0</v>
      </c>
    </row>
    <row r="21" spans="1:21" x14ac:dyDescent="0.35">
      <c r="A21" s="132"/>
      <c r="B21" s="48" t="s">
        <v>77</v>
      </c>
      <c r="C21" s="49">
        <f>VLOOKUP(B21,Lifts_Alphabetical[#Data],2,FALSE)</f>
        <v>0</v>
      </c>
      <c r="D21" s="67"/>
      <c r="E21" s="48" t="s">
        <v>77</v>
      </c>
      <c r="F21" s="49">
        <f>VLOOKUP(E21,Lifts_Alphabetical[#Data],2,FALSE)</f>
        <v>0</v>
      </c>
      <c r="G21" s="67"/>
      <c r="H21" s="48" t="s">
        <v>77</v>
      </c>
      <c r="I21" s="49">
        <f>VLOOKUP(H21,Lifts_Alphabetical[#Data],2,FALSE)</f>
        <v>0</v>
      </c>
      <c r="J21" s="67"/>
      <c r="K21" s="48" t="s">
        <v>77</v>
      </c>
      <c r="L21" s="49">
        <f>VLOOKUP(K21,Lifts_Alphabetical[#Data],2,FALSE)</f>
        <v>0</v>
      </c>
      <c r="M21" s="68"/>
      <c r="N21" s="68"/>
      <c r="O21" s="50">
        <f t="shared" si="2"/>
        <v>0</v>
      </c>
      <c r="P21" s="66"/>
      <c r="Q21" s="66"/>
      <c r="R21" s="66"/>
      <c r="S21" s="56">
        <f t="shared" si="3"/>
        <v>0</v>
      </c>
    </row>
    <row r="22" spans="1:21" ht="15" thickBot="1" x14ac:dyDescent="0.4">
      <c r="A22" s="133"/>
      <c r="B22" s="48" t="s">
        <v>77</v>
      </c>
      <c r="C22" s="49">
        <f>VLOOKUP(B22,Lifts_Alphabetical[#Data],2,FALSE)</f>
        <v>0</v>
      </c>
      <c r="D22" s="69"/>
      <c r="E22" s="48" t="s">
        <v>77</v>
      </c>
      <c r="F22" s="49">
        <f>VLOOKUP(E22,Lifts_Alphabetical[#Data],2,FALSE)</f>
        <v>0</v>
      </c>
      <c r="G22" s="69"/>
      <c r="H22" s="48" t="s">
        <v>77</v>
      </c>
      <c r="I22" s="49">
        <f>VLOOKUP(H22,Lifts_Alphabetical[#Data],2,FALSE)</f>
        <v>0</v>
      </c>
      <c r="J22" s="69"/>
      <c r="K22" s="48" t="s">
        <v>77</v>
      </c>
      <c r="L22" s="49">
        <f>VLOOKUP(K22,Lifts_Alphabetical[#Data],2,FALSE)</f>
        <v>0</v>
      </c>
      <c r="M22" s="70"/>
      <c r="N22" s="70"/>
      <c r="O22" s="50">
        <f t="shared" si="2"/>
        <v>0</v>
      </c>
      <c r="P22" s="71"/>
      <c r="Q22" s="71"/>
      <c r="R22" s="71"/>
      <c r="S22" s="60">
        <f t="shared" si="3"/>
        <v>0</v>
      </c>
    </row>
    <row r="23" spans="1:21" ht="15" thickBot="1" x14ac:dyDescent="0.4">
      <c r="A23" s="104"/>
      <c r="B23" s="72" t="s">
        <v>88</v>
      </c>
      <c r="C23" s="73" t="s">
        <v>89</v>
      </c>
      <c r="D23" s="85" t="s">
        <v>102</v>
      </c>
      <c r="E23" s="73" t="s">
        <v>90</v>
      </c>
      <c r="F23" s="73" t="s">
        <v>89</v>
      </c>
      <c r="G23" s="85" t="s">
        <v>102</v>
      </c>
      <c r="H23" s="73" t="s">
        <v>91</v>
      </c>
      <c r="I23" s="73" t="s">
        <v>92</v>
      </c>
      <c r="J23" s="85" t="s">
        <v>102</v>
      </c>
      <c r="K23" s="73" t="s">
        <v>93</v>
      </c>
      <c r="L23" s="73" t="s">
        <v>89</v>
      </c>
      <c r="M23" s="85" t="s">
        <v>102</v>
      </c>
      <c r="N23" s="85" t="s">
        <v>106</v>
      </c>
      <c r="O23" s="73" t="s">
        <v>74</v>
      </c>
      <c r="P23" s="85" t="s">
        <v>99</v>
      </c>
      <c r="Q23" s="85" t="s">
        <v>95</v>
      </c>
      <c r="R23" s="85" t="s">
        <v>96</v>
      </c>
      <c r="S23" s="74" t="s">
        <v>97</v>
      </c>
      <c r="T23" s="107" t="s">
        <v>98</v>
      </c>
      <c r="U23" s="108"/>
    </row>
    <row r="24" spans="1:21" x14ac:dyDescent="0.35">
      <c r="A24" s="105"/>
      <c r="B24" s="48" t="s">
        <v>77</v>
      </c>
      <c r="C24" s="49">
        <f>VLOOKUP(B24,Lifts_Alphabetical[#Data],2,FALSE)</f>
        <v>0</v>
      </c>
      <c r="D24" s="48"/>
      <c r="E24" s="48" t="s">
        <v>77</v>
      </c>
      <c r="F24" s="49">
        <f>VLOOKUP(E24,Lifts_Alphabetical[#Data],2,FALSE)</f>
        <v>0</v>
      </c>
      <c r="G24" s="48"/>
      <c r="H24" s="48" t="s">
        <v>77</v>
      </c>
      <c r="I24" s="49">
        <f>VLOOKUP(H24,Lifts_Alphabetical[#Data],2,FALSE)</f>
        <v>0</v>
      </c>
      <c r="J24" s="48"/>
      <c r="K24" s="48" t="s">
        <v>77</v>
      </c>
      <c r="L24" s="49">
        <f>VLOOKUP(K24,Lifts_Alphabetical[#Data],2,FALSE)</f>
        <v>0</v>
      </c>
      <c r="M24" s="64"/>
      <c r="N24" s="64"/>
      <c r="O24" s="50">
        <f>MIN(10,(C24+F24+I24+L24)-(D24+G24+J24+M24+N24))</f>
        <v>0</v>
      </c>
      <c r="P24" s="51"/>
      <c r="Q24" s="51"/>
      <c r="R24" s="51"/>
      <c r="S24" s="52">
        <f>IF((SUM(P24:R24)&gt;0),(O24+AVERAGE(P24:R24)),O24)</f>
        <v>0</v>
      </c>
      <c r="T24" s="109">
        <f>((MAX(S24:S33)+LARGE(S24:S33,2))/2)-T27</f>
        <v>0</v>
      </c>
      <c r="U24" s="110"/>
    </row>
    <row r="25" spans="1:21" ht="15" thickBot="1" x14ac:dyDescent="0.4">
      <c r="A25" s="105"/>
      <c r="B25" s="48" t="s">
        <v>77</v>
      </c>
      <c r="C25" s="49">
        <f>VLOOKUP(B25,Lifts_Alphabetical[#Data],2,FALSE)</f>
        <v>0</v>
      </c>
      <c r="D25" s="48"/>
      <c r="E25" s="48" t="s">
        <v>77</v>
      </c>
      <c r="F25" s="49">
        <f>VLOOKUP(E25,Lifts_Alphabetical[#Data],2,FALSE)</f>
        <v>0</v>
      </c>
      <c r="G25" s="48"/>
      <c r="H25" s="48" t="s">
        <v>77</v>
      </c>
      <c r="I25" s="49">
        <f>VLOOKUP(H25,Lifts_Alphabetical[#Data],2,FALSE)</f>
        <v>0</v>
      </c>
      <c r="J25" s="48"/>
      <c r="K25" s="48" t="s">
        <v>77</v>
      </c>
      <c r="L25" s="49">
        <f>VLOOKUP(K25,Lifts_Alphabetical[#Data],2,FALSE)</f>
        <v>0</v>
      </c>
      <c r="M25" s="64"/>
      <c r="N25" s="64"/>
      <c r="O25" s="50">
        <f t="shared" ref="O25:O33" si="4">MIN(10,(C25+F25+I25+L25)-(D25+G25+J25+M25+N25))</f>
        <v>0</v>
      </c>
      <c r="P25" s="53"/>
      <c r="Q25" s="53"/>
      <c r="R25" s="53"/>
      <c r="S25" s="52">
        <f t="shared" ref="S25:S33" si="5">IF((SUM(P25:R25)&gt;0),(O25+AVERAGE(P25:R25)),O25)</f>
        <v>0</v>
      </c>
      <c r="T25" s="111"/>
      <c r="U25" s="112"/>
    </row>
    <row r="26" spans="1:21" ht="15" thickBot="1" x14ac:dyDescent="0.4">
      <c r="A26" s="105"/>
      <c r="B26" s="48" t="s">
        <v>77</v>
      </c>
      <c r="C26" s="49">
        <f>VLOOKUP(B26,Lifts_Alphabetical[#Data],2,FALSE)</f>
        <v>0</v>
      </c>
      <c r="D26" s="48"/>
      <c r="E26" s="48" t="s">
        <v>77</v>
      </c>
      <c r="F26" s="49">
        <f>VLOOKUP(E26,Lifts_Alphabetical[#Data],2,FALSE)</f>
        <v>0</v>
      </c>
      <c r="G26" s="48"/>
      <c r="H26" s="48" t="s">
        <v>77</v>
      </c>
      <c r="I26" s="49">
        <f>VLOOKUP(H26,Lifts_Alphabetical[#Data],2,FALSE)</f>
        <v>0</v>
      </c>
      <c r="J26" s="48"/>
      <c r="K26" s="48" t="s">
        <v>77</v>
      </c>
      <c r="L26" s="49">
        <f>VLOOKUP(K26,Lifts_Alphabetical[#Data],2,FALSE)</f>
        <v>0</v>
      </c>
      <c r="M26" s="64"/>
      <c r="N26" s="64"/>
      <c r="O26" s="50">
        <f t="shared" si="4"/>
        <v>0</v>
      </c>
      <c r="P26" s="53"/>
      <c r="Q26" s="53"/>
      <c r="R26" s="53"/>
      <c r="S26" s="52">
        <f t="shared" si="5"/>
        <v>0</v>
      </c>
      <c r="T26" s="113" t="s">
        <v>101</v>
      </c>
      <c r="U26" s="114"/>
    </row>
    <row r="27" spans="1:21" ht="15" thickBot="1" x14ac:dyDescent="0.4">
      <c r="A27" s="105"/>
      <c r="B27" s="48" t="s">
        <v>77</v>
      </c>
      <c r="C27" s="49">
        <f>VLOOKUP(B27,Lifts_Alphabetical[#Data],2,FALSE)</f>
        <v>0</v>
      </c>
      <c r="D27" s="48"/>
      <c r="E27" s="48" t="s">
        <v>77</v>
      </c>
      <c r="F27" s="49">
        <f>VLOOKUP(E27,Lifts_Alphabetical[#Data],2,FALSE)</f>
        <v>0</v>
      </c>
      <c r="G27" s="48"/>
      <c r="H27" s="48" t="s">
        <v>77</v>
      </c>
      <c r="I27" s="49">
        <f>VLOOKUP(H27,Lifts_Alphabetical[#Data],2,FALSE)</f>
        <v>0</v>
      </c>
      <c r="J27" s="48"/>
      <c r="K27" s="48" t="s">
        <v>77</v>
      </c>
      <c r="L27" s="49">
        <f>VLOOKUP(K27,Lifts_Alphabetical[#Data],2,FALSE)</f>
        <v>0</v>
      </c>
      <c r="M27" s="64"/>
      <c r="N27" s="64"/>
      <c r="O27" s="50">
        <f t="shared" si="4"/>
        <v>0</v>
      </c>
      <c r="P27" s="53"/>
      <c r="Q27" s="53"/>
      <c r="R27" s="53"/>
      <c r="S27" s="52">
        <f t="shared" si="5"/>
        <v>0</v>
      </c>
      <c r="T27" s="115"/>
      <c r="U27" s="116"/>
    </row>
    <row r="28" spans="1:21" x14ac:dyDescent="0.35">
      <c r="A28" s="105"/>
      <c r="B28" s="48" t="s">
        <v>77</v>
      </c>
      <c r="C28" s="49">
        <f>VLOOKUP(B28,Lifts_Alphabetical[#Data],2,FALSE)</f>
        <v>0</v>
      </c>
      <c r="D28" s="48"/>
      <c r="E28" s="48" t="s">
        <v>77</v>
      </c>
      <c r="F28" s="49">
        <f>VLOOKUP(E28,Lifts_Alphabetical[#Data],2,FALSE)</f>
        <v>0</v>
      </c>
      <c r="G28" s="48"/>
      <c r="H28" s="48" t="s">
        <v>77</v>
      </c>
      <c r="I28" s="49">
        <f>VLOOKUP(H28,Lifts_Alphabetical[#Data],2,FALSE)</f>
        <v>0</v>
      </c>
      <c r="J28" s="48"/>
      <c r="K28" s="48" t="s">
        <v>77</v>
      </c>
      <c r="L28" s="49">
        <f>VLOOKUP(K28,Lifts_Alphabetical[#Data],2,FALSE)</f>
        <v>0</v>
      </c>
      <c r="M28" s="64"/>
      <c r="N28" s="64"/>
      <c r="O28" s="50">
        <f t="shared" si="4"/>
        <v>0</v>
      </c>
      <c r="P28" s="53"/>
      <c r="Q28" s="53"/>
      <c r="R28" s="53"/>
      <c r="S28" s="54">
        <f t="shared" si="5"/>
        <v>0</v>
      </c>
    </row>
    <row r="29" spans="1:21" x14ac:dyDescent="0.35">
      <c r="A29" s="105"/>
      <c r="B29" s="48" t="s">
        <v>77</v>
      </c>
      <c r="C29" s="49">
        <f>VLOOKUP(B29,Lifts_Alphabetical[#Data],2,FALSE)</f>
        <v>0</v>
      </c>
      <c r="D29" s="48"/>
      <c r="E29" s="48" t="s">
        <v>77</v>
      </c>
      <c r="F29" s="49">
        <f>VLOOKUP(E29,Lifts_Alphabetical[#Data],2,FALSE)</f>
        <v>0</v>
      </c>
      <c r="G29" s="48"/>
      <c r="H29" s="48" t="s">
        <v>77</v>
      </c>
      <c r="I29" s="49">
        <f>VLOOKUP(H29,Lifts_Alphabetical[#Data],2,FALSE)</f>
        <v>0</v>
      </c>
      <c r="J29" s="48"/>
      <c r="K29" s="48" t="s">
        <v>77</v>
      </c>
      <c r="L29" s="49">
        <f>VLOOKUP(K29,Lifts_Alphabetical[#Data],2,FALSE)</f>
        <v>0</v>
      </c>
      <c r="M29" s="64"/>
      <c r="N29" s="64"/>
      <c r="O29" s="50">
        <f t="shared" si="4"/>
        <v>0</v>
      </c>
      <c r="P29" s="53"/>
      <c r="Q29" s="53"/>
      <c r="R29" s="53"/>
      <c r="S29" s="56">
        <f t="shared" si="5"/>
        <v>0</v>
      </c>
    </row>
    <row r="30" spans="1:21" x14ac:dyDescent="0.35">
      <c r="A30" s="105"/>
      <c r="B30" s="48" t="s">
        <v>77</v>
      </c>
      <c r="C30" s="49">
        <f>VLOOKUP(B30,Lifts_Alphabetical[#Data],2,FALSE)</f>
        <v>0</v>
      </c>
      <c r="D30" s="48"/>
      <c r="E30" s="48" t="s">
        <v>77</v>
      </c>
      <c r="F30" s="49">
        <f>VLOOKUP(E30,Lifts_Alphabetical[#Data],2,FALSE)</f>
        <v>0</v>
      </c>
      <c r="G30" s="48"/>
      <c r="H30" s="48" t="s">
        <v>77</v>
      </c>
      <c r="I30" s="49">
        <f>VLOOKUP(H30,Lifts_Alphabetical[#Data],2,FALSE)</f>
        <v>0</v>
      </c>
      <c r="J30" s="48"/>
      <c r="K30" s="48" t="s">
        <v>77</v>
      </c>
      <c r="L30" s="49">
        <f>VLOOKUP(K30,Lifts_Alphabetical[#Data],2,FALSE)</f>
        <v>0</v>
      </c>
      <c r="M30" s="64"/>
      <c r="N30" s="64"/>
      <c r="O30" s="50">
        <f t="shared" si="4"/>
        <v>0</v>
      </c>
      <c r="P30" s="53"/>
      <c r="Q30" s="53"/>
      <c r="R30" s="53"/>
      <c r="S30" s="56">
        <f t="shared" si="5"/>
        <v>0</v>
      </c>
    </row>
    <row r="31" spans="1:21" x14ac:dyDescent="0.35">
      <c r="A31" s="105"/>
      <c r="B31" s="48" t="s">
        <v>77</v>
      </c>
      <c r="C31" s="49">
        <f>VLOOKUP(B31,Lifts_Alphabetical[#Data],2,FALSE)</f>
        <v>0</v>
      </c>
      <c r="D31" s="48"/>
      <c r="E31" s="48" t="s">
        <v>77</v>
      </c>
      <c r="F31" s="49">
        <f>VLOOKUP(E31,Lifts_Alphabetical[#Data],2,FALSE)</f>
        <v>0</v>
      </c>
      <c r="G31" s="48"/>
      <c r="H31" s="48" t="s">
        <v>77</v>
      </c>
      <c r="I31" s="49">
        <f>VLOOKUP(H31,Lifts_Alphabetical[#Data],2,FALSE)</f>
        <v>0</v>
      </c>
      <c r="J31" s="48"/>
      <c r="K31" s="48" t="s">
        <v>77</v>
      </c>
      <c r="L31" s="49">
        <f>VLOOKUP(K31,Lifts_Alphabetical[#Data],2,FALSE)</f>
        <v>0</v>
      </c>
      <c r="M31" s="64"/>
      <c r="N31" s="64"/>
      <c r="O31" s="50">
        <f t="shared" si="4"/>
        <v>0</v>
      </c>
      <c r="P31" s="53"/>
      <c r="Q31" s="53"/>
      <c r="R31" s="53"/>
      <c r="S31" s="56">
        <f t="shared" si="5"/>
        <v>0</v>
      </c>
    </row>
    <row r="32" spans="1:21" x14ac:dyDescent="0.35">
      <c r="A32" s="105"/>
      <c r="B32" s="48" t="s">
        <v>77</v>
      </c>
      <c r="C32" s="49">
        <f>VLOOKUP(B32,Lifts_Alphabetical[#Data],2,FALSE)</f>
        <v>0</v>
      </c>
      <c r="D32" s="48"/>
      <c r="E32" s="48" t="s">
        <v>77</v>
      </c>
      <c r="F32" s="49">
        <f>VLOOKUP(E32,Lifts_Alphabetical[#Data],2,FALSE)</f>
        <v>0</v>
      </c>
      <c r="G32" s="48"/>
      <c r="H32" s="48" t="s">
        <v>77</v>
      </c>
      <c r="I32" s="49">
        <f>VLOOKUP(H32,Lifts_Alphabetical[#Data],2,FALSE)</f>
        <v>0</v>
      </c>
      <c r="J32" s="48"/>
      <c r="K32" s="48" t="s">
        <v>77</v>
      </c>
      <c r="L32" s="49">
        <f>VLOOKUP(K32,Lifts_Alphabetical[#Data],2,FALSE)</f>
        <v>0</v>
      </c>
      <c r="M32" s="64"/>
      <c r="N32" s="64"/>
      <c r="O32" s="50">
        <f t="shared" si="4"/>
        <v>0</v>
      </c>
      <c r="P32" s="53"/>
      <c r="Q32" s="53"/>
      <c r="R32" s="53"/>
      <c r="S32" s="56">
        <f t="shared" si="5"/>
        <v>0</v>
      </c>
    </row>
    <row r="33" spans="1:21" ht="15" thickBot="1" x14ac:dyDescent="0.4">
      <c r="A33" s="106"/>
      <c r="B33" s="48" t="s">
        <v>77</v>
      </c>
      <c r="C33" s="49">
        <f>VLOOKUP(B33,Lifts_Alphabetical[#Data],2,FALSE)</f>
        <v>0</v>
      </c>
      <c r="D33" s="87"/>
      <c r="E33" s="48" t="s">
        <v>77</v>
      </c>
      <c r="F33" s="49">
        <f>VLOOKUP(E33,Lifts_Alphabetical[#Data],2,FALSE)</f>
        <v>0</v>
      </c>
      <c r="G33" s="87"/>
      <c r="H33" s="48" t="s">
        <v>77</v>
      </c>
      <c r="I33" s="49">
        <f>VLOOKUP(H33,Lifts_Alphabetical[#Data],2,FALSE)</f>
        <v>0</v>
      </c>
      <c r="J33" s="87"/>
      <c r="K33" s="48" t="s">
        <v>77</v>
      </c>
      <c r="L33" s="49">
        <f>VLOOKUP(K33,Lifts_Alphabetical[#Data],2,FALSE)</f>
        <v>0</v>
      </c>
      <c r="M33" s="75"/>
      <c r="N33" s="75"/>
      <c r="O33" s="50">
        <f t="shared" si="4"/>
        <v>0</v>
      </c>
      <c r="P33" s="59"/>
      <c r="Q33" s="59"/>
      <c r="R33" s="59"/>
      <c r="S33" s="60">
        <f t="shared" si="5"/>
        <v>0</v>
      </c>
    </row>
    <row r="34" spans="1:21" ht="15" thickBot="1" x14ac:dyDescent="0.4">
      <c r="A34" s="117"/>
      <c r="B34" s="76" t="s">
        <v>88</v>
      </c>
      <c r="C34" s="77" t="s">
        <v>89</v>
      </c>
      <c r="D34" s="86" t="s">
        <v>102</v>
      </c>
      <c r="E34" s="77" t="s">
        <v>90</v>
      </c>
      <c r="F34" s="77" t="s">
        <v>89</v>
      </c>
      <c r="G34" s="86" t="s">
        <v>102</v>
      </c>
      <c r="H34" s="77" t="s">
        <v>91</v>
      </c>
      <c r="I34" s="77" t="s">
        <v>92</v>
      </c>
      <c r="J34" s="86" t="s">
        <v>102</v>
      </c>
      <c r="K34" s="77" t="s">
        <v>93</v>
      </c>
      <c r="L34" s="77" t="s">
        <v>89</v>
      </c>
      <c r="M34" s="86" t="s">
        <v>102</v>
      </c>
      <c r="N34" s="86" t="s">
        <v>106</v>
      </c>
      <c r="O34" s="77" t="s">
        <v>74</v>
      </c>
      <c r="P34" s="86" t="s">
        <v>99</v>
      </c>
      <c r="Q34" s="86" t="s">
        <v>95</v>
      </c>
      <c r="R34" s="86" t="s">
        <v>96</v>
      </c>
      <c r="S34" s="78" t="s">
        <v>97</v>
      </c>
      <c r="T34" s="120" t="s">
        <v>98</v>
      </c>
      <c r="U34" s="121"/>
    </row>
    <row r="35" spans="1:21" x14ac:dyDescent="0.35">
      <c r="A35" s="118"/>
      <c r="B35" s="48" t="s">
        <v>77</v>
      </c>
      <c r="C35" s="49">
        <f>VLOOKUP(B35,Lifts_Alphabetical[#Data],2,FALSE)</f>
        <v>0</v>
      </c>
      <c r="D35" s="48"/>
      <c r="E35" s="48" t="s">
        <v>77</v>
      </c>
      <c r="F35" s="49">
        <f>VLOOKUP(E35,Lifts_Alphabetical[#Data],2,FALSE)</f>
        <v>0</v>
      </c>
      <c r="G35" s="48"/>
      <c r="H35" s="48" t="s">
        <v>77</v>
      </c>
      <c r="I35" s="49">
        <f>VLOOKUP(H35,Lifts_Alphabetical[#Data],2,FALSE)</f>
        <v>0</v>
      </c>
      <c r="J35" s="48"/>
      <c r="K35" s="48" t="s">
        <v>77</v>
      </c>
      <c r="L35" s="49">
        <f>VLOOKUP(K35,Lifts_Alphabetical[#Data],2,FALSE)</f>
        <v>0</v>
      </c>
      <c r="M35" s="90"/>
      <c r="N35" s="90"/>
      <c r="O35" s="50">
        <f>MIN(10,(C35+F35+I35+L35)-(D35+G35+J35+M35+N35))</f>
        <v>0</v>
      </c>
      <c r="P35" s="51"/>
      <c r="Q35" s="51"/>
      <c r="R35" s="51"/>
      <c r="S35" s="52">
        <f>IF((SUM(P35:R35)&gt;0),(O35+AVERAGE(P35:R35)),O35)</f>
        <v>0</v>
      </c>
      <c r="T35" s="109">
        <f>((MAX(S35:S44)+LARGE(S35:S44,2))/2)-T38</f>
        <v>0</v>
      </c>
      <c r="U35" s="110"/>
    </row>
    <row r="36" spans="1:21" ht="15" thickBot="1" x14ac:dyDescent="0.4">
      <c r="A36" s="118"/>
      <c r="B36" s="48" t="s">
        <v>77</v>
      </c>
      <c r="C36" s="49">
        <f>VLOOKUP(B36,Lifts_Alphabetical[#Data],2,FALSE)</f>
        <v>0</v>
      </c>
      <c r="D36" s="48"/>
      <c r="E36" s="48" t="s">
        <v>77</v>
      </c>
      <c r="F36" s="49">
        <f>VLOOKUP(E36,Lifts_Alphabetical[#Data],2,FALSE)</f>
        <v>0</v>
      </c>
      <c r="G36" s="48"/>
      <c r="H36" s="48" t="s">
        <v>77</v>
      </c>
      <c r="I36" s="49">
        <f>VLOOKUP(H36,Lifts_Alphabetical[#Data],2,FALSE)</f>
        <v>0</v>
      </c>
      <c r="J36" s="48"/>
      <c r="K36" s="48" t="s">
        <v>77</v>
      </c>
      <c r="L36" s="49">
        <f>VLOOKUP(K36,Lifts_Alphabetical[#Data],2,FALSE)</f>
        <v>0</v>
      </c>
      <c r="M36" s="64"/>
      <c r="N36" s="64"/>
      <c r="O36" s="50">
        <f t="shared" ref="O36:O44" si="6">MIN(10,(C36+F36+I36+L36)-(D36+G36+J36+M36+N36))</f>
        <v>0</v>
      </c>
      <c r="P36" s="53"/>
      <c r="Q36" s="53"/>
      <c r="R36" s="53"/>
      <c r="S36" s="52">
        <f t="shared" ref="S36:S44" si="7">IF((SUM(P36:R36)&gt;0),(O36+AVERAGE(P36:R36)),O36)</f>
        <v>0</v>
      </c>
      <c r="T36" s="111"/>
      <c r="U36" s="112"/>
    </row>
    <row r="37" spans="1:21" ht="15" thickBot="1" x14ac:dyDescent="0.4">
      <c r="A37" s="118"/>
      <c r="B37" s="48" t="s">
        <v>77</v>
      </c>
      <c r="C37" s="49">
        <f>VLOOKUP(B37,Lifts_Alphabetical[#Data],2,FALSE)</f>
        <v>0</v>
      </c>
      <c r="D37" s="48"/>
      <c r="E37" s="48" t="s">
        <v>77</v>
      </c>
      <c r="F37" s="49">
        <f>VLOOKUP(E37,Lifts_Alphabetical[#Data],2,FALSE)</f>
        <v>0</v>
      </c>
      <c r="G37" s="48"/>
      <c r="H37" s="48" t="s">
        <v>77</v>
      </c>
      <c r="I37" s="49">
        <f>VLOOKUP(H37,Lifts_Alphabetical[#Data],2,FALSE)</f>
        <v>0</v>
      </c>
      <c r="J37" s="48"/>
      <c r="K37" s="48" t="s">
        <v>77</v>
      </c>
      <c r="L37" s="49">
        <f>VLOOKUP(K37,Lifts_Alphabetical[#Data],2,FALSE)</f>
        <v>0</v>
      </c>
      <c r="M37" s="64"/>
      <c r="N37" s="64"/>
      <c r="O37" s="50">
        <f t="shared" si="6"/>
        <v>0</v>
      </c>
      <c r="P37" s="53"/>
      <c r="Q37" s="53"/>
      <c r="R37" s="53"/>
      <c r="S37" s="52">
        <f t="shared" si="7"/>
        <v>0</v>
      </c>
      <c r="T37" s="122" t="s">
        <v>101</v>
      </c>
      <c r="U37" s="123"/>
    </row>
    <row r="38" spans="1:21" ht="15" thickBot="1" x14ac:dyDescent="0.4">
      <c r="A38" s="118"/>
      <c r="B38" s="48" t="s">
        <v>77</v>
      </c>
      <c r="C38" s="49">
        <f>VLOOKUP(B38,Lifts_Alphabetical[#Data],2,FALSE)</f>
        <v>0</v>
      </c>
      <c r="D38" s="48"/>
      <c r="E38" s="48" t="s">
        <v>77</v>
      </c>
      <c r="F38" s="49">
        <f>VLOOKUP(E38,Lifts_Alphabetical[#Data],2,FALSE)</f>
        <v>0</v>
      </c>
      <c r="G38" s="48"/>
      <c r="H38" s="48" t="s">
        <v>77</v>
      </c>
      <c r="I38" s="49">
        <f>VLOOKUP(H38,Lifts_Alphabetical[#Data],2,FALSE)</f>
        <v>0</v>
      </c>
      <c r="J38" s="48"/>
      <c r="K38" s="48" t="s">
        <v>77</v>
      </c>
      <c r="L38" s="49">
        <f>VLOOKUP(K38,Lifts_Alphabetical[#Data],2,FALSE)</f>
        <v>0</v>
      </c>
      <c r="M38" s="64"/>
      <c r="N38" s="64"/>
      <c r="O38" s="50">
        <f t="shared" si="6"/>
        <v>0</v>
      </c>
      <c r="P38" s="53"/>
      <c r="Q38" s="53"/>
      <c r="R38" s="53"/>
      <c r="S38" s="52">
        <f t="shared" si="7"/>
        <v>0</v>
      </c>
      <c r="T38" s="115"/>
      <c r="U38" s="116"/>
    </row>
    <row r="39" spans="1:21" x14ac:dyDescent="0.35">
      <c r="A39" s="118"/>
      <c r="B39" s="48" t="s">
        <v>77</v>
      </c>
      <c r="C39" s="49">
        <f>VLOOKUP(B39,Lifts_Alphabetical[#Data],2,FALSE)</f>
        <v>0</v>
      </c>
      <c r="D39" s="48"/>
      <c r="E39" s="48" t="s">
        <v>77</v>
      </c>
      <c r="F39" s="49">
        <f>VLOOKUP(E39,Lifts_Alphabetical[#Data],2,FALSE)</f>
        <v>0</v>
      </c>
      <c r="G39" s="48"/>
      <c r="H39" s="48" t="s">
        <v>77</v>
      </c>
      <c r="I39" s="49">
        <f>VLOOKUP(H39,Lifts_Alphabetical[#Data],2,FALSE)</f>
        <v>0</v>
      </c>
      <c r="J39" s="48"/>
      <c r="K39" s="48" t="s">
        <v>77</v>
      </c>
      <c r="L39" s="49">
        <f>VLOOKUP(K39,Lifts_Alphabetical[#Data],2,FALSE)</f>
        <v>0</v>
      </c>
      <c r="M39" s="64"/>
      <c r="N39" s="64"/>
      <c r="O39" s="50">
        <f t="shared" si="6"/>
        <v>0</v>
      </c>
      <c r="P39" s="53"/>
      <c r="Q39" s="53"/>
      <c r="R39" s="53"/>
      <c r="S39" s="95">
        <f t="shared" si="7"/>
        <v>0</v>
      </c>
    </row>
    <row r="40" spans="1:21" x14ac:dyDescent="0.35">
      <c r="A40" s="118"/>
      <c r="B40" s="48" t="s">
        <v>77</v>
      </c>
      <c r="C40" s="49">
        <f>VLOOKUP(B40,Lifts_Alphabetical[#Data],2,FALSE)</f>
        <v>0</v>
      </c>
      <c r="D40" s="48"/>
      <c r="E40" s="48" t="s">
        <v>77</v>
      </c>
      <c r="F40" s="49">
        <f>VLOOKUP(E40,Lifts_Alphabetical[#Data],2,FALSE)</f>
        <v>0</v>
      </c>
      <c r="G40" s="48"/>
      <c r="H40" s="48" t="s">
        <v>77</v>
      </c>
      <c r="I40" s="49">
        <f>VLOOKUP(H40,Lifts_Alphabetical[#Data],2,FALSE)</f>
        <v>0</v>
      </c>
      <c r="J40" s="48"/>
      <c r="K40" s="48" t="s">
        <v>77</v>
      </c>
      <c r="L40" s="49">
        <f>VLOOKUP(K40,Lifts_Alphabetical[#Data],2,FALSE)</f>
        <v>0</v>
      </c>
      <c r="M40" s="64"/>
      <c r="N40" s="64"/>
      <c r="O40" s="50">
        <f t="shared" si="6"/>
        <v>0</v>
      </c>
      <c r="P40" s="53"/>
      <c r="Q40" s="53"/>
      <c r="R40" s="53"/>
      <c r="S40" s="96">
        <f t="shared" si="7"/>
        <v>0</v>
      </c>
    </row>
    <row r="41" spans="1:21" x14ac:dyDescent="0.35">
      <c r="A41" s="118"/>
      <c r="B41" s="48" t="s">
        <v>77</v>
      </c>
      <c r="C41" s="49">
        <f>VLOOKUP(B41,Lifts_Alphabetical[#Data],2,FALSE)</f>
        <v>0</v>
      </c>
      <c r="D41" s="48"/>
      <c r="E41" s="48" t="s">
        <v>77</v>
      </c>
      <c r="F41" s="49">
        <f>VLOOKUP(E41,Lifts_Alphabetical[#Data],2,FALSE)</f>
        <v>0</v>
      </c>
      <c r="G41" s="48"/>
      <c r="H41" s="48" t="s">
        <v>77</v>
      </c>
      <c r="I41" s="49">
        <f>VLOOKUP(H41,Lifts_Alphabetical[#Data],2,FALSE)</f>
        <v>0</v>
      </c>
      <c r="J41" s="48"/>
      <c r="K41" s="48" t="s">
        <v>77</v>
      </c>
      <c r="L41" s="49">
        <f>VLOOKUP(K41,Lifts_Alphabetical[#Data],2,FALSE)</f>
        <v>0</v>
      </c>
      <c r="M41" s="64"/>
      <c r="N41" s="64"/>
      <c r="O41" s="50">
        <f t="shared" si="6"/>
        <v>0</v>
      </c>
      <c r="P41" s="53"/>
      <c r="Q41" s="53"/>
      <c r="R41" s="53"/>
      <c r="S41" s="56">
        <f t="shared" si="7"/>
        <v>0</v>
      </c>
    </row>
    <row r="42" spans="1:21" x14ac:dyDescent="0.35">
      <c r="A42" s="118"/>
      <c r="B42" s="48" t="s">
        <v>77</v>
      </c>
      <c r="C42" s="49">
        <f>VLOOKUP(B42,Lifts_Alphabetical[#Data],2,FALSE)</f>
        <v>0</v>
      </c>
      <c r="D42" s="48"/>
      <c r="E42" s="48" t="s">
        <v>77</v>
      </c>
      <c r="F42" s="49">
        <f>VLOOKUP(E42,Lifts_Alphabetical[#Data],2,FALSE)</f>
        <v>0</v>
      </c>
      <c r="G42" s="48"/>
      <c r="H42" s="48" t="s">
        <v>77</v>
      </c>
      <c r="I42" s="49">
        <f>VLOOKUP(H42,Lifts_Alphabetical[#Data],2,FALSE)</f>
        <v>0</v>
      </c>
      <c r="J42" s="48"/>
      <c r="K42" s="48" t="s">
        <v>77</v>
      </c>
      <c r="L42" s="49">
        <f>VLOOKUP(K42,Lifts_Alphabetical[#Data],2,FALSE)</f>
        <v>0</v>
      </c>
      <c r="M42" s="64"/>
      <c r="N42" s="64"/>
      <c r="O42" s="50">
        <f t="shared" si="6"/>
        <v>0</v>
      </c>
      <c r="P42" s="53"/>
      <c r="Q42" s="53"/>
      <c r="R42" s="53"/>
      <c r="S42" s="56">
        <f t="shared" si="7"/>
        <v>0</v>
      </c>
    </row>
    <row r="43" spans="1:21" x14ac:dyDescent="0.35">
      <c r="A43" s="118"/>
      <c r="B43" s="48" t="s">
        <v>77</v>
      </c>
      <c r="C43" s="49">
        <f>VLOOKUP(B43,Lifts_Alphabetical[#Data],2,FALSE)</f>
        <v>0</v>
      </c>
      <c r="D43" s="48"/>
      <c r="E43" s="48" t="s">
        <v>77</v>
      </c>
      <c r="F43" s="49">
        <f>VLOOKUP(E43,Lifts_Alphabetical[#Data],2,FALSE)</f>
        <v>0</v>
      </c>
      <c r="G43" s="48"/>
      <c r="H43" s="48" t="s">
        <v>77</v>
      </c>
      <c r="I43" s="49">
        <f>VLOOKUP(H43,Lifts_Alphabetical[#Data],2,FALSE)</f>
        <v>0</v>
      </c>
      <c r="J43" s="48"/>
      <c r="K43" s="48" t="s">
        <v>77</v>
      </c>
      <c r="L43" s="49">
        <f>VLOOKUP(K43,Lifts_Alphabetical[#Data],2,FALSE)</f>
        <v>0</v>
      </c>
      <c r="M43" s="64"/>
      <c r="N43" s="64"/>
      <c r="O43" s="50">
        <f t="shared" si="6"/>
        <v>0</v>
      </c>
      <c r="P43" s="53"/>
      <c r="Q43" s="53"/>
      <c r="R43" s="53"/>
      <c r="S43" s="56">
        <f t="shared" si="7"/>
        <v>0</v>
      </c>
    </row>
    <row r="44" spans="1:21" ht="15" thickBot="1" x14ac:dyDescent="0.4">
      <c r="A44" s="119"/>
      <c r="B44" s="79" t="s">
        <v>77</v>
      </c>
      <c r="C44" s="49">
        <f>VLOOKUP(B44,Lifts_Alphabetical[#Data],2,FALSE)</f>
        <v>0</v>
      </c>
      <c r="D44" s="83"/>
      <c r="E44" s="83" t="s">
        <v>77</v>
      </c>
      <c r="F44" s="49">
        <f>VLOOKUP(E44,Lifts_Alphabetical[#Data],2,FALSE)</f>
        <v>0</v>
      </c>
      <c r="G44" s="83"/>
      <c r="H44" s="83" t="s">
        <v>77</v>
      </c>
      <c r="I44" s="49">
        <f>VLOOKUP(H44,Lifts_Alphabetical[#Data],2,FALSE)</f>
        <v>0</v>
      </c>
      <c r="J44" s="83"/>
      <c r="K44" s="83" t="s">
        <v>77</v>
      </c>
      <c r="L44" s="49">
        <f>VLOOKUP(K44,Lifts_Alphabetical[#Data],2,FALSE)</f>
        <v>0</v>
      </c>
      <c r="M44" s="80"/>
      <c r="N44" s="80"/>
      <c r="O44" s="50">
        <f t="shared" si="6"/>
        <v>0</v>
      </c>
      <c r="P44" s="81"/>
      <c r="Q44" s="81"/>
      <c r="R44" s="81"/>
      <c r="S44" s="60">
        <f t="shared" si="7"/>
        <v>0</v>
      </c>
    </row>
  </sheetData>
  <mergeCells count="20">
    <mergeCell ref="A12:A22"/>
    <mergeCell ref="T12:U12"/>
    <mergeCell ref="T13:U14"/>
    <mergeCell ref="T15:U15"/>
    <mergeCell ref="T16:U16"/>
    <mergeCell ref="A1:A11"/>
    <mergeCell ref="T1:U1"/>
    <mergeCell ref="T2:U3"/>
    <mergeCell ref="T4:U4"/>
    <mergeCell ref="T5:U5"/>
    <mergeCell ref="A34:A44"/>
    <mergeCell ref="T34:U34"/>
    <mergeCell ref="T35:U36"/>
    <mergeCell ref="T37:U37"/>
    <mergeCell ref="T38:U38"/>
    <mergeCell ref="A23:A33"/>
    <mergeCell ref="T23:U23"/>
    <mergeCell ref="T24:U25"/>
    <mergeCell ref="T26:U26"/>
    <mergeCell ref="T27:U27"/>
  </mergeCells>
  <dataValidations count="1">
    <dataValidation type="list" allowBlank="1" showInputMessage="1" showErrorMessage="1" errorTitle="ITSA Head Judge:" error="Must type lift name as formatted or select from dropdown list." sqref="B2:B11 K35:K44 H35:H44 E35:E44 B35:B44 K24:K33 H24:H33 E24:E33 B24:B33 K13:K22 H13:H22 E13:E22 B13:B22 H2:H11 E2:E11 K2:K11">
      <formula1>Lifts_Dropdown2016</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workbookViewId="0">
      <selection activeCell="I16" sqref="I16"/>
    </sheetView>
  </sheetViews>
  <sheetFormatPr defaultRowHeight="14.5" x14ac:dyDescent="0.35"/>
  <cols>
    <col min="1" max="1" width="3.54296875" customWidth="1"/>
    <col min="2" max="2" width="17.6328125" customWidth="1"/>
    <col min="3" max="3" width="5.90625" bestFit="1" customWidth="1"/>
    <col min="4" max="4" width="5.90625" style="89" customWidth="1"/>
    <col min="5" max="5" width="17.6328125" customWidth="1"/>
    <col min="6" max="6" width="5.54296875" bestFit="1" customWidth="1"/>
    <col min="7" max="7" width="5.54296875" style="89" customWidth="1"/>
    <col min="8" max="8" width="17.6328125" customWidth="1"/>
    <col min="9" max="9" width="5.54296875" bestFit="1" customWidth="1"/>
    <col min="10" max="10" width="5.54296875" style="89" customWidth="1"/>
    <col min="11" max="11" width="17.6328125" customWidth="1"/>
    <col min="12" max="12" width="5.54296875" bestFit="1" customWidth="1"/>
    <col min="13" max="14" width="5.54296875" style="89" customWidth="1"/>
    <col min="15" max="15" width="10.54296875" customWidth="1"/>
    <col min="16" max="18" width="10.54296875" style="89" customWidth="1"/>
    <col min="19" max="19" width="10.54296875" customWidth="1"/>
  </cols>
  <sheetData>
    <row r="1" spans="1:21" s="47" customFormat="1" ht="15" thickBot="1" x14ac:dyDescent="0.4">
      <c r="A1" s="124" t="s">
        <v>107</v>
      </c>
      <c r="B1" s="44" t="s">
        <v>88</v>
      </c>
      <c r="C1" s="45" t="s">
        <v>89</v>
      </c>
      <c r="D1" s="88" t="s">
        <v>102</v>
      </c>
      <c r="E1" s="45" t="s">
        <v>90</v>
      </c>
      <c r="F1" s="45" t="s">
        <v>89</v>
      </c>
      <c r="G1" s="88" t="s">
        <v>102</v>
      </c>
      <c r="H1" s="45" t="s">
        <v>91</v>
      </c>
      <c r="I1" s="45" t="s">
        <v>92</v>
      </c>
      <c r="J1" s="88" t="s">
        <v>102</v>
      </c>
      <c r="K1" s="45" t="s">
        <v>93</v>
      </c>
      <c r="L1" s="45" t="s">
        <v>89</v>
      </c>
      <c r="M1" s="88" t="s">
        <v>102</v>
      </c>
      <c r="N1" s="88" t="s">
        <v>106</v>
      </c>
      <c r="O1" s="45" t="s">
        <v>74</v>
      </c>
      <c r="P1" s="88" t="s">
        <v>94</v>
      </c>
      <c r="Q1" s="88" t="s">
        <v>95</v>
      </c>
      <c r="R1" s="88" t="s">
        <v>96</v>
      </c>
      <c r="S1" s="46" t="s">
        <v>97</v>
      </c>
      <c r="T1" s="127" t="s">
        <v>98</v>
      </c>
      <c r="U1" s="128"/>
    </row>
    <row r="2" spans="1:21" x14ac:dyDescent="0.35">
      <c r="A2" s="125"/>
      <c r="B2" s="144" t="s">
        <v>103</v>
      </c>
      <c r="C2" s="49">
        <f>VLOOKUP(B2,Lifts_Alphabetical[#Data],2,FALSE)</f>
        <v>2</v>
      </c>
      <c r="D2" s="48"/>
      <c r="E2" s="48" t="s">
        <v>100</v>
      </c>
      <c r="F2" s="49">
        <f>VLOOKUP(E2,Lifts_Alphabetical[#Data],2,FALSE)</f>
        <v>2.8</v>
      </c>
      <c r="G2" s="57">
        <v>1</v>
      </c>
      <c r="H2" s="48" t="s">
        <v>77</v>
      </c>
      <c r="I2" s="49">
        <f>VLOOKUP(H2,Lifts_Alphabetical[#Data],2,FALSE)</f>
        <v>0</v>
      </c>
      <c r="J2" s="57"/>
      <c r="K2" s="48" t="s">
        <v>77</v>
      </c>
      <c r="L2" s="49">
        <f>VLOOKUP(K2,Lifts_Alphabetical[#Data],2,FALSE)</f>
        <v>0</v>
      </c>
      <c r="M2" s="64"/>
      <c r="N2" s="64"/>
      <c r="O2" s="50">
        <f>MIN(10,(C2+F2+I2+L2)-(D2+G2+J2+M2+N2))</f>
        <v>3.8</v>
      </c>
      <c r="P2" s="51">
        <v>5.5</v>
      </c>
      <c r="Q2" s="51">
        <v>8.5</v>
      </c>
      <c r="R2" s="51">
        <v>8</v>
      </c>
      <c r="S2" s="92">
        <f>IF((SUM(P2:R2)&gt;0),(O2+AVERAGE(P2:R2)),O2)</f>
        <v>11.133333333333333</v>
      </c>
      <c r="T2" s="109">
        <f>((MAX(S2:S11)+LARGE(S2:S11,2))/2)-T5</f>
        <v>12.966666666666667</v>
      </c>
      <c r="U2" s="110"/>
    </row>
    <row r="3" spans="1:21" ht="15" thickBot="1" x14ac:dyDescent="0.4">
      <c r="A3" s="125"/>
      <c r="B3" s="48" t="s">
        <v>116</v>
      </c>
      <c r="C3" s="49">
        <f>VLOOKUP(B3,Lifts_Alphabetical[#Data],2,FALSE)</f>
        <v>2.4</v>
      </c>
      <c r="D3" s="57"/>
      <c r="E3" s="48" t="s">
        <v>104</v>
      </c>
      <c r="F3" s="49">
        <f>VLOOKUP(E3,Lifts_Alphabetical[#Data],2,FALSE)</f>
        <v>1.8</v>
      </c>
      <c r="G3" s="57"/>
      <c r="H3" s="48" t="s">
        <v>105</v>
      </c>
      <c r="I3" s="49">
        <f>VLOOKUP(H3,Lifts_Alphabetical[#Data],2,FALSE)</f>
        <v>2.6</v>
      </c>
      <c r="J3" s="57"/>
      <c r="K3" s="48" t="s">
        <v>120</v>
      </c>
      <c r="L3" s="49">
        <f>VLOOKUP(K3,Lifts_Alphabetical[#Data],2,FALSE)</f>
        <v>0.5</v>
      </c>
      <c r="M3" s="64"/>
      <c r="N3" s="64"/>
      <c r="O3" s="50">
        <f t="shared" ref="O3:O11" si="0">MIN(10,(C3+F3+I3+L3)-(D3+G3+J3+M3+N3))</f>
        <v>7.3000000000000007</v>
      </c>
      <c r="P3" s="53">
        <v>6.5</v>
      </c>
      <c r="Q3" s="53">
        <v>9</v>
      </c>
      <c r="R3" s="53">
        <v>7</v>
      </c>
      <c r="S3" s="92">
        <f>IF((SUM(P3:R3)&gt;0),(O3+AVERAGE(P3:R3)),O3)</f>
        <v>14.8</v>
      </c>
      <c r="T3" s="111"/>
      <c r="U3" s="112"/>
    </row>
    <row r="4" spans="1:21" ht="15" thickBot="1" x14ac:dyDescent="0.4">
      <c r="A4" s="125"/>
      <c r="B4" s="48" t="s">
        <v>113</v>
      </c>
      <c r="C4" s="49">
        <f>VLOOKUP(B4,Lifts_Alphabetical[#Data],2,FALSE)</f>
        <v>2.4</v>
      </c>
      <c r="D4" s="57">
        <v>2.4</v>
      </c>
      <c r="E4" s="48" t="s">
        <v>114</v>
      </c>
      <c r="F4" s="49">
        <f>VLOOKUP(E4,Lifts_Alphabetical[#Data],2,FALSE)</f>
        <v>0.9</v>
      </c>
      <c r="G4" s="57"/>
      <c r="H4" s="48" t="s">
        <v>121</v>
      </c>
      <c r="I4" s="49">
        <f>VLOOKUP(H4,Lifts_Alphabetical[#Data],2,FALSE)</f>
        <v>0.7</v>
      </c>
      <c r="J4" s="57"/>
      <c r="K4" s="48" t="s">
        <v>77</v>
      </c>
      <c r="L4" s="49">
        <f>VLOOKUP(K4,Lifts_Alphabetical[#Data],2,FALSE)</f>
        <v>0</v>
      </c>
      <c r="M4" s="64"/>
      <c r="N4" s="64"/>
      <c r="O4" s="50">
        <f t="shared" si="0"/>
        <v>1.6</v>
      </c>
      <c r="P4" s="53">
        <v>0.5</v>
      </c>
      <c r="Q4" s="53">
        <v>1</v>
      </c>
      <c r="R4" s="53">
        <v>1</v>
      </c>
      <c r="S4" s="93">
        <f>IF((SUM(P4:R4)&gt;0),(O4+AVERAGE(P4:R4)),O4)</f>
        <v>2.4333333333333336</v>
      </c>
      <c r="T4" s="129" t="s">
        <v>101</v>
      </c>
      <c r="U4" s="130"/>
    </row>
    <row r="5" spans="1:21" ht="15" thickBot="1" x14ac:dyDescent="0.4">
      <c r="A5" s="125"/>
      <c r="B5" s="48" t="s">
        <v>113</v>
      </c>
      <c r="C5" s="49">
        <f>VLOOKUP(B5,Lifts_Alphabetical[#Data],2,FALSE)</f>
        <v>2.4</v>
      </c>
      <c r="D5" s="57"/>
      <c r="E5" s="48" t="s">
        <v>119</v>
      </c>
      <c r="F5" s="49">
        <f>VLOOKUP(E5,Lifts_Alphabetical[#Data],2,FALSE)</f>
        <v>2.8</v>
      </c>
      <c r="G5" s="57"/>
      <c r="H5" s="48" t="s">
        <v>77</v>
      </c>
      <c r="I5" s="49">
        <f>VLOOKUP(H5,Lifts_Alphabetical[#Data],2,FALSE)</f>
        <v>0</v>
      </c>
      <c r="J5" s="57"/>
      <c r="K5" s="48" t="s">
        <v>77</v>
      </c>
      <c r="L5" s="49">
        <f>VLOOKUP(K5,Lifts_Alphabetical[#Data],2,FALSE)</f>
        <v>0</v>
      </c>
      <c r="M5" s="64"/>
      <c r="N5" s="64"/>
      <c r="O5" s="50">
        <f t="shared" si="0"/>
        <v>5.1999999999999993</v>
      </c>
      <c r="P5" s="53">
        <v>7</v>
      </c>
      <c r="Q5" s="53">
        <v>5</v>
      </c>
      <c r="R5" s="53">
        <v>5.5</v>
      </c>
      <c r="S5" s="93">
        <f>IF((SUM(P5:R5)&gt;0),(O5+AVERAGE(P5:R5)),O5)</f>
        <v>11.033333333333331</v>
      </c>
      <c r="T5" s="115"/>
      <c r="U5" s="116"/>
    </row>
    <row r="6" spans="1:21" x14ac:dyDescent="0.35">
      <c r="A6" s="125"/>
      <c r="B6" s="48" t="s">
        <v>77</v>
      </c>
      <c r="C6" s="49">
        <f>VLOOKUP(B6,Lifts_Alphabetical[#Data],2,FALSE)</f>
        <v>0</v>
      </c>
      <c r="D6" s="57"/>
      <c r="E6" s="48" t="s">
        <v>77</v>
      </c>
      <c r="F6" s="49">
        <f>VLOOKUP(E6,Lifts_Alphabetical[#Data],2,FALSE)</f>
        <v>0</v>
      </c>
      <c r="G6" s="57"/>
      <c r="H6" s="48" t="s">
        <v>77</v>
      </c>
      <c r="I6" s="49">
        <f>VLOOKUP(H6,Lifts_Alphabetical[#Data],2,FALSE)</f>
        <v>0</v>
      </c>
      <c r="J6" s="57"/>
      <c r="K6" s="48" t="s">
        <v>77</v>
      </c>
      <c r="L6" s="49">
        <f>VLOOKUP(K6,Lifts_Alphabetical[#Data],2,FALSE)</f>
        <v>0</v>
      </c>
      <c r="M6" s="64"/>
      <c r="N6" s="64"/>
      <c r="O6" s="50">
        <f t="shared" si="0"/>
        <v>0</v>
      </c>
      <c r="P6" s="53">
        <v>6.5</v>
      </c>
      <c r="Q6" s="53">
        <v>6</v>
      </c>
      <c r="R6" s="53">
        <v>6.5</v>
      </c>
      <c r="S6" s="54">
        <f>IF((SUM(P6:R6)&gt;0),(O6+AVERAGE(P6:R6)),O6)</f>
        <v>6.333333333333333</v>
      </c>
      <c r="T6" s="55"/>
    </row>
    <row r="7" spans="1:21" x14ac:dyDescent="0.35">
      <c r="A7" s="125"/>
      <c r="B7" s="48" t="s">
        <v>77</v>
      </c>
      <c r="C7" s="49">
        <f>VLOOKUP(B7,Lifts_Alphabetical[#Data],2,FALSE)</f>
        <v>0</v>
      </c>
      <c r="D7" s="57"/>
      <c r="E7" s="48" t="s">
        <v>77</v>
      </c>
      <c r="F7" s="49">
        <f>VLOOKUP(E7,Lifts_Alphabetical[#Data],2,FALSE)</f>
        <v>0</v>
      </c>
      <c r="G7" s="57"/>
      <c r="H7" s="48" t="s">
        <v>77</v>
      </c>
      <c r="I7" s="49">
        <f>VLOOKUP(H7,Lifts_Alphabetical[#Data],2,FALSE)</f>
        <v>0</v>
      </c>
      <c r="J7" s="57"/>
      <c r="K7" s="48" t="s">
        <v>77</v>
      </c>
      <c r="L7" s="49">
        <f>VLOOKUP(K7,Lifts_Alphabetical[#Data],2,FALSE)</f>
        <v>0</v>
      </c>
      <c r="M7" s="64"/>
      <c r="N7" s="64"/>
      <c r="O7" s="50">
        <f t="shared" si="0"/>
        <v>0</v>
      </c>
      <c r="P7" s="53"/>
      <c r="Q7" s="53"/>
      <c r="R7" s="53"/>
      <c r="S7" s="56">
        <f t="shared" ref="S7:S11" si="1">IF((SUM(P7:R7)&gt;0),(O7+AVERAGE(P7:R7)),O7)</f>
        <v>0</v>
      </c>
      <c r="T7" s="55"/>
      <c r="U7" t="s">
        <v>55</v>
      </c>
    </row>
    <row r="8" spans="1:21" x14ac:dyDescent="0.35">
      <c r="A8" s="125"/>
      <c r="B8" s="48" t="s">
        <v>77</v>
      </c>
      <c r="C8" s="49">
        <f>VLOOKUP(B8,Lifts_Alphabetical[#Data],2,FALSE)</f>
        <v>0</v>
      </c>
      <c r="D8" s="57"/>
      <c r="E8" s="48" t="s">
        <v>77</v>
      </c>
      <c r="F8" s="49">
        <f>VLOOKUP(E8,Lifts_Alphabetical[#Data],2,FALSE)</f>
        <v>0</v>
      </c>
      <c r="G8" s="57"/>
      <c r="H8" s="48" t="s">
        <v>77</v>
      </c>
      <c r="I8" s="49">
        <f>VLOOKUP(H8,Lifts_Alphabetical[#Data],2,FALSE)</f>
        <v>0</v>
      </c>
      <c r="J8" s="57"/>
      <c r="K8" s="48" t="s">
        <v>77</v>
      </c>
      <c r="L8" s="49">
        <f>VLOOKUP(K8,Lifts_Alphabetical[#Data],2,FALSE)</f>
        <v>0</v>
      </c>
      <c r="M8" s="64"/>
      <c r="N8" s="64"/>
      <c r="O8" s="50">
        <f t="shared" si="0"/>
        <v>0</v>
      </c>
      <c r="P8" s="53"/>
      <c r="Q8" s="53"/>
      <c r="R8" s="53"/>
      <c r="S8" s="56">
        <f t="shared" si="1"/>
        <v>0</v>
      </c>
      <c r="T8" s="55"/>
    </row>
    <row r="9" spans="1:21" x14ac:dyDescent="0.35">
      <c r="A9" s="125"/>
      <c r="B9" s="48" t="s">
        <v>77</v>
      </c>
      <c r="C9" s="49">
        <f>VLOOKUP(B9,Lifts_Alphabetical[#Data],2,FALSE)</f>
        <v>0</v>
      </c>
      <c r="D9" s="57"/>
      <c r="E9" s="48" t="s">
        <v>77</v>
      </c>
      <c r="F9" s="49">
        <f>VLOOKUP(E9,Lifts_Alphabetical[#Data],2,FALSE)</f>
        <v>0</v>
      </c>
      <c r="G9" s="57"/>
      <c r="H9" s="48" t="s">
        <v>77</v>
      </c>
      <c r="I9" s="49">
        <f>VLOOKUP(H9,Lifts_Alphabetical[#Data],2,FALSE)</f>
        <v>0</v>
      </c>
      <c r="J9" s="57"/>
      <c r="K9" s="48" t="s">
        <v>77</v>
      </c>
      <c r="L9" s="49">
        <f>VLOOKUP(K9,Lifts_Alphabetical[#Data],2,FALSE)</f>
        <v>0</v>
      </c>
      <c r="M9" s="64"/>
      <c r="N9" s="64"/>
      <c r="O9" s="50">
        <f t="shared" si="0"/>
        <v>0</v>
      </c>
      <c r="P9" s="53"/>
      <c r="Q9" s="53"/>
      <c r="R9" s="53"/>
      <c r="S9" s="56">
        <f t="shared" si="1"/>
        <v>0</v>
      </c>
      <c r="T9" s="55"/>
    </row>
    <row r="10" spans="1:21" x14ac:dyDescent="0.35">
      <c r="A10" s="125"/>
      <c r="B10" s="48" t="s">
        <v>77</v>
      </c>
      <c r="C10" s="49">
        <f>VLOOKUP(B10,Lifts_Alphabetical[#Data],2,FALSE)</f>
        <v>0</v>
      </c>
      <c r="D10" s="57"/>
      <c r="E10" s="48" t="s">
        <v>77</v>
      </c>
      <c r="F10" s="49">
        <f>VLOOKUP(E10,Lifts_Alphabetical[#Data],2,FALSE)</f>
        <v>0</v>
      </c>
      <c r="G10" s="57"/>
      <c r="H10" s="48" t="s">
        <v>77</v>
      </c>
      <c r="I10" s="49">
        <f>VLOOKUP(H10,Lifts_Alphabetical[#Data],2,FALSE)</f>
        <v>0</v>
      </c>
      <c r="J10" s="57"/>
      <c r="K10" s="48" t="s">
        <v>77</v>
      </c>
      <c r="L10" s="49">
        <f>VLOOKUP(K10,Lifts_Alphabetical[#Data],2,FALSE)</f>
        <v>0</v>
      </c>
      <c r="M10" s="64"/>
      <c r="N10" s="64"/>
      <c r="O10" s="50">
        <f t="shared" si="0"/>
        <v>0</v>
      </c>
      <c r="P10" s="53"/>
      <c r="Q10" s="53"/>
      <c r="R10" s="53"/>
      <c r="S10" s="56">
        <f t="shared" si="1"/>
        <v>0</v>
      </c>
      <c r="T10" s="55"/>
    </row>
    <row r="11" spans="1:21" ht="15" thickBot="1" x14ac:dyDescent="0.4">
      <c r="A11" s="126"/>
      <c r="B11" s="48" t="s">
        <v>77</v>
      </c>
      <c r="C11" s="49">
        <f>VLOOKUP(B11,Lifts_Alphabetical[#Data],2,FALSE)</f>
        <v>0</v>
      </c>
      <c r="D11" s="58"/>
      <c r="E11" s="48" t="s">
        <v>77</v>
      </c>
      <c r="F11" s="49">
        <f>VLOOKUP(E11,Lifts_Alphabetical[#Data],2,FALSE)</f>
        <v>0</v>
      </c>
      <c r="G11" s="58"/>
      <c r="H11" s="48" t="s">
        <v>77</v>
      </c>
      <c r="I11" s="49">
        <f>VLOOKUP(H11,Lifts_Alphabetical[#Data],2,FALSE)</f>
        <v>0</v>
      </c>
      <c r="J11" s="58"/>
      <c r="K11" s="48" t="s">
        <v>77</v>
      </c>
      <c r="L11" s="49">
        <f>VLOOKUP(K11,Lifts_Alphabetical[#Data],2,FALSE)</f>
        <v>0</v>
      </c>
      <c r="M11" s="75"/>
      <c r="N11" s="75"/>
      <c r="O11" s="50">
        <f t="shared" si="0"/>
        <v>0</v>
      </c>
      <c r="P11" s="59"/>
      <c r="Q11" s="59"/>
      <c r="R11" s="59"/>
      <c r="S11" s="60">
        <f t="shared" si="1"/>
        <v>0</v>
      </c>
      <c r="T11" s="55"/>
    </row>
    <row r="12" spans="1:21" ht="15" thickBot="1" x14ac:dyDescent="0.4">
      <c r="A12" s="131" t="s">
        <v>129</v>
      </c>
      <c r="B12" s="61" t="s">
        <v>88</v>
      </c>
      <c r="C12" s="62" t="s">
        <v>89</v>
      </c>
      <c r="D12" s="84" t="s">
        <v>102</v>
      </c>
      <c r="E12" s="62" t="s">
        <v>90</v>
      </c>
      <c r="F12" s="62" t="s">
        <v>89</v>
      </c>
      <c r="G12" s="84" t="s">
        <v>102</v>
      </c>
      <c r="H12" s="62" t="s">
        <v>91</v>
      </c>
      <c r="I12" s="62" t="s">
        <v>92</v>
      </c>
      <c r="J12" s="84" t="s">
        <v>102</v>
      </c>
      <c r="K12" s="62" t="s">
        <v>93</v>
      </c>
      <c r="L12" s="62" t="s">
        <v>89</v>
      </c>
      <c r="M12" s="84" t="s">
        <v>102</v>
      </c>
      <c r="N12" s="84" t="s">
        <v>106</v>
      </c>
      <c r="O12" s="62" t="s">
        <v>74</v>
      </c>
      <c r="P12" s="84" t="s">
        <v>99</v>
      </c>
      <c r="Q12" s="84" t="s">
        <v>95</v>
      </c>
      <c r="R12" s="84" t="s">
        <v>96</v>
      </c>
      <c r="S12" s="63" t="s">
        <v>97</v>
      </c>
      <c r="T12" s="134" t="s">
        <v>98</v>
      </c>
      <c r="U12" s="135"/>
    </row>
    <row r="13" spans="1:21" x14ac:dyDescent="0.35">
      <c r="A13" s="132"/>
      <c r="B13" s="48" t="s">
        <v>123</v>
      </c>
      <c r="C13" s="49">
        <f>VLOOKUP(B13,Lifts_Alphabetical[#Data],2,FALSE)</f>
        <v>0.5</v>
      </c>
      <c r="D13" s="48"/>
      <c r="E13" s="48" t="s">
        <v>77</v>
      </c>
      <c r="F13" s="49">
        <f>VLOOKUP(E13,Lifts_Alphabetical[#Data],2,FALSE)</f>
        <v>0</v>
      </c>
      <c r="G13" s="48"/>
      <c r="H13" s="48" t="s">
        <v>77</v>
      </c>
      <c r="I13" s="49">
        <f>VLOOKUP(H13,Lifts_Alphabetical[#Data],2,FALSE)</f>
        <v>0</v>
      </c>
      <c r="J13" s="48"/>
      <c r="K13" s="48" t="s">
        <v>77</v>
      </c>
      <c r="L13" s="49">
        <f>VLOOKUP(K13,Lifts_Alphabetical[#Data],2,FALSE)</f>
        <v>0</v>
      </c>
      <c r="M13" s="64"/>
      <c r="N13" s="64"/>
      <c r="O13" s="50">
        <f>MIN(10,(C13+F13+I13+L13)-(D13+G13+J13+M13+N13))</f>
        <v>0.5</v>
      </c>
      <c r="P13" s="65">
        <v>1.5</v>
      </c>
      <c r="Q13" s="65">
        <v>3.5</v>
      </c>
      <c r="R13" s="65">
        <v>3</v>
      </c>
      <c r="S13" s="52">
        <f>IF((SUM(P13:R13)&gt;0),(O13+AVERAGE(P13:R13)),O13)</f>
        <v>3.1666666666666665</v>
      </c>
      <c r="T13" s="109">
        <f>((MAX(S13:S22)+LARGE(S13:S22,2))/2)-T16</f>
        <v>6.083333333333333</v>
      </c>
      <c r="U13" s="110"/>
    </row>
    <row r="14" spans="1:21" ht="15" thickBot="1" x14ac:dyDescent="0.4">
      <c r="A14" s="132"/>
      <c r="B14" s="48" t="s">
        <v>115</v>
      </c>
      <c r="C14" s="49">
        <f>VLOOKUP(B14,Lifts_Alphabetical[#Data],2,FALSE)</f>
        <v>0.5</v>
      </c>
      <c r="D14" s="48"/>
      <c r="E14" s="48" t="s">
        <v>77</v>
      </c>
      <c r="F14" s="49">
        <f>VLOOKUP(E14,Lifts_Alphabetical[#Data],2,FALSE)</f>
        <v>0</v>
      </c>
      <c r="G14" s="48"/>
      <c r="H14" s="48" t="s">
        <v>77</v>
      </c>
      <c r="I14" s="49">
        <f>VLOOKUP(H14,Lifts_Alphabetical[#Data],2,FALSE)</f>
        <v>0</v>
      </c>
      <c r="J14" s="48"/>
      <c r="K14" s="48" t="s">
        <v>77</v>
      </c>
      <c r="L14" s="49">
        <f>VLOOKUP(K14,Lifts_Alphabetical[#Data],2,FALSE)</f>
        <v>0</v>
      </c>
      <c r="M14" s="64"/>
      <c r="N14" s="64"/>
      <c r="O14" s="50">
        <f t="shared" ref="O14:O22" si="2">MIN(10,(C14+F14+I14+L14)-(D14+G14+J14+M14+N14))</f>
        <v>0.5</v>
      </c>
      <c r="P14" s="66">
        <v>3.5</v>
      </c>
      <c r="Q14" s="66">
        <v>5</v>
      </c>
      <c r="R14" s="66">
        <v>4</v>
      </c>
      <c r="S14" s="52">
        <f t="shared" ref="S14:S22" si="3">IF((SUM(P14:R14)&gt;0),(O14+AVERAGE(P14:R14)),O14)</f>
        <v>4.666666666666667</v>
      </c>
      <c r="T14" s="111"/>
      <c r="U14" s="112"/>
    </row>
    <row r="15" spans="1:21" ht="15" thickBot="1" x14ac:dyDescent="0.4">
      <c r="A15" s="132"/>
      <c r="B15" s="48" t="s">
        <v>120</v>
      </c>
      <c r="C15" s="49">
        <f>VLOOKUP(B15,Lifts_Alphabetical[#Data],2,FALSE)</f>
        <v>0.5</v>
      </c>
      <c r="D15" s="48">
        <v>0.5</v>
      </c>
      <c r="E15" s="48" t="s">
        <v>77</v>
      </c>
      <c r="F15" s="49">
        <f>VLOOKUP(E15,Lifts_Alphabetical[#Data],2,FALSE)</f>
        <v>0</v>
      </c>
      <c r="G15" s="48"/>
      <c r="H15" s="48" t="s">
        <v>77</v>
      </c>
      <c r="I15" s="49">
        <f>VLOOKUP(H15,Lifts_Alphabetical[#Data],2,FALSE)</f>
        <v>0</v>
      </c>
      <c r="J15" s="48"/>
      <c r="K15" s="48" t="s">
        <v>77</v>
      </c>
      <c r="L15" s="49">
        <f>VLOOKUP(K15,Lifts_Alphabetical[#Data],2,FALSE)</f>
        <v>0</v>
      </c>
      <c r="M15" s="64"/>
      <c r="N15" s="64"/>
      <c r="O15" s="50">
        <f t="shared" si="2"/>
        <v>0</v>
      </c>
      <c r="P15" s="66">
        <v>3.5</v>
      </c>
      <c r="Q15" s="66">
        <v>6</v>
      </c>
      <c r="R15" s="66">
        <v>5</v>
      </c>
      <c r="S15" s="92">
        <f t="shared" si="3"/>
        <v>4.833333333333333</v>
      </c>
      <c r="T15" s="136" t="s">
        <v>101</v>
      </c>
      <c r="U15" s="137"/>
    </row>
    <row r="16" spans="1:21" ht="15" thickBot="1" x14ac:dyDescent="0.4">
      <c r="A16" s="132"/>
      <c r="B16" s="144" t="s">
        <v>123</v>
      </c>
      <c r="C16" s="49">
        <f>VLOOKUP(B16,Lifts_Alphabetical[#Data],2,FALSE)</f>
        <v>0.5</v>
      </c>
      <c r="D16" s="48"/>
      <c r="E16" s="144" t="s">
        <v>120</v>
      </c>
      <c r="F16" s="49">
        <f>VLOOKUP(E16,Lifts_Alphabetical[#Data],2,FALSE)</f>
        <v>0.5</v>
      </c>
      <c r="G16" s="48"/>
      <c r="H16" s="48" t="s">
        <v>77</v>
      </c>
      <c r="I16" s="49">
        <f>VLOOKUP(H16,Lifts_Alphabetical[#Data],2,FALSE)</f>
        <v>0</v>
      </c>
      <c r="J16" s="48"/>
      <c r="K16" s="48" t="s">
        <v>77</v>
      </c>
      <c r="L16" s="49">
        <f>VLOOKUP(K16,Lifts_Alphabetical[#Data],2,FALSE)</f>
        <v>0</v>
      </c>
      <c r="M16" s="64"/>
      <c r="N16" s="64"/>
      <c r="O16" s="50">
        <f t="shared" si="2"/>
        <v>1</v>
      </c>
      <c r="P16" s="66">
        <v>4.5</v>
      </c>
      <c r="Q16" s="66">
        <v>7.5</v>
      </c>
      <c r="R16" s="66">
        <v>7</v>
      </c>
      <c r="S16" s="92">
        <f t="shared" si="3"/>
        <v>7.333333333333333</v>
      </c>
      <c r="T16" s="115"/>
      <c r="U16" s="116"/>
    </row>
    <row r="17" spans="1:21" x14ac:dyDescent="0.35">
      <c r="A17" s="132"/>
      <c r="B17" s="48" t="s">
        <v>115</v>
      </c>
      <c r="C17" s="49">
        <f>VLOOKUP(B17,Lifts_Alphabetical[#Data],2,FALSE)</f>
        <v>0.5</v>
      </c>
      <c r="D17" s="67"/>
      <c r="E17" s="48" t="s">
        <v>77</v>
      </c>
      <c r="F17" s="49">
        <f>VLOOKUP(E17,Lifts_Alphabetical[#Data],2,FALSE)</f>
        <v>0</v>
      </c>
      <c r="G17" s="67"/>
      <c r="H17" s="48" t="s">
        <v>77</v>
      </c>
      <c r="I17" s="49">
        <f>VLOOKUP(H17,Lifts_Alphabetical[#Data],2,FALSE)</f>
        <v>0</v>
      </c>
      <c r="J17" s="67"/>
      <c r="K17" s="48" t="s">
        <v>77</v>
      </c>
      <c r="L17" s="49">
        <f>VLOOKUP(K17,Lifts_Alphabetical[#Data],2,FALSE)</f>
        <v>0</v>
      </c>
      <c r="M17" s="68"/>
      <c r="N17" s="68"/>
      <c r="O17" s="50">
        <f t="shared" si="2"/>
        <v>0.5</v>
      </c>
      <c r="P17" s="66">
        <v>3.5</v>
      </c>
      <c r="Q17" s="66">
        <v>4</v>
      </c>
      <c r="R17" s="66">
        <v>4</v>
      </c>
      <c r="S17" s="54">
        <f t="shared" si="3"/>
        <v>4.3333333333333339</v>
      </c>
    </row>
    <row r="18" spans="1:21" x14ac:dyDescent="0.35">
      <c r="A18" s="132"/>
      <c r="B18" s="48" t="s">
        <v>77</v>
      </c>
      <c r="C18" s="49">
        <f>VLOOKUP(B18,Lifts_Alphabetical[#Data],2,FALSE)</f>
        <v>0</v>
      </c>
      <c r="D18" s="67"/>
      <c r="E18" s="48" t="s">
        <v>77</v>
      </c>
      <c r="F18" s="49">
        <f>VLOOKUP(E18,Lifts_Alphabetical[#Data],2,FALSE)</f>
        <v>0</v>
      </c>
      <c r="G18" s="67"/>
      <c r="H18" s="48" t="s">
        <v>77</v>
      </c>
      <c r="I18" s="49">
        <f>VLOOKUP(H18,Lifts_Alphabetical[#Data],2,FALSE)</f>
        <v>0</v>
      </c>
      <c r="J18" s="67"/>
      <c r="K18" s="48" t="s">
        <v>77</v>
      </c>
      <c r="L18" s="49">
        <f>VLOOKUP(K18,Lifts_Alphabetical[#Data],2,FALSE)</f>
        <v>0</v>
      </c>
      <c r="M18" s="68"/>
      <c r="N18" s="68"/>
      <c r="O18" s="50">
        <f t="shared" si="2"/>
        <v>0</v>
      </c>
      <c r="P18" s="66">
        <v>1</v>
      </c>
      <c r="Q18" s="66">
        <v>1.5</v>
      </c>
      <c r="R18" s="66">
        <v>1.5</v>
      </c>
      <c r="S18" s="56">
        <f t="shared" si="3"/>
        <v>1.3333333333333333</v>
      </c>
      <c r="U18" t="s">
        <v>55</v>
      </c>
    </row>
    <row r="19" spans="1:21" x14ac:dyDescent="0.35">
      <c r="A19" s="132"/>
      <c r="B19" s="48" t="s">
        <v>77</v>
      </c>
      <c r="C19" s="49">
        <f>VLOOKUP(B19,Lifts_Alphabetical[#Data],2,FALSE)</f>
        <v>0</v>
      </c>
      <c r="D19" s="67"/>
      <c r="E19" s="48" t="s">
        <v>77</v>
      </c>
      <c r="F19" s="49">
        <f>VLOOKUP(E19,Lifts_Alphabetical[#Data],2,FALSE)</f>
        <v>0</v>
      </c>
      <c r="G19" s="67"/>
      <c r="H19" s="48" t="s">
        <v>77</v>
      </c>
      <c r="I19" s="49">
        <f>VLOOKUP(H19,Lifts_Alphabetical[#Data],2,FALSE)</f>
        <v>0</v>
      </c>
      <c r="J19" s="67"/>
      <c r="K19" s="48" t="s">
        <v>77</v>
      </c>
      <c r="L19" s="49">
        <f>VLOOKUP(K19,Lifts_Alphabetical[#Data],2,FALSE)</f>
        <v>0</v>
      </c>
      <c r="M19" s="68"/>
      <c r="N19" s="68"/>
      <c r="O19" s="50">
        <f t="shared" si="2"/>
        <v>0</v>
      </c>
      <c r="P19" s="66"/>
      <c r="Q19" s="66"/>
      <c r="R19" s="66"/>
      <c r="S19" s="56">
        <f t="shared" si="3"/>
        <v>0</v>
      </c>
    </row>
    <row r="20" spans="1:21" x14ac:dyDescent="0.35">
      <c r="A20" s="132"/>
      <c r="B20" s="48" t="s">
        <v>77</v>
      </c>
      <c r="C20" s="49">
        <f>VLOOKUP(B20,Lifts_Alphabetical[#Data],2,FALSE)</f>
        <v>0</v>
      </c>
      <c r="D20" s="67"/>
      <c r="E20" s="48" t="s">
        <v>77</v>
      </c>
      <c r="F20" s="49">
        <f>VLOOKUP(E20,Lifts_Alphabetical[#Data],2,FALSE)</f>
        <v>0</v>
      </c>
      <c r="G20" s="67"/>
      <c r="H20" s="48" t="s">
        <v>77</v>
      </c>
      <c r="I20" s="49">
        <f>VLOOKUP(H20,Lifts_Alphabetical[#Data],2,FALSE)</f>
        <v>0</v>
      </c>
      <c r="J20" s="67"/>
      <c r="K20" s="48" t="s">
        <v>77</v>
      </c>
      <c r="L20" s="49">
        <f>VLOOKUP(K20,Lifts_Alphabetical[#Data],2,FALSE)</f>
        <v>0</v>
      </c>
      <c r="M20" s="68"/>
      <c r="N20" s="68"/>
      <c r="O20" s="50">
        <f t="shared" si="2"/>
        <v>0</v>
      </c>
      <c r="P20" s="66"/>
      <c r="Q20" s="66"/>
      <c r="R20" s="66"/>
      <c r="S20" s="56">
        <f t="shared" si="3"/>
        <v>0</v>
      </c>
    </row>
    <row r="21" spans="1:21" x14ac:dyDescent="0.35">
      <c r="A21" s="132"/>
      <c r="B21" s="48" t="s">
        <v>77</v>
      </c>
      <c r="C21" s="49">
        <f>VLOOKUP(B21,Lifts_Alphabetical[#Data],2,FALSE)</f>
        <v>0</v>
      </c>
      <c r="D21" s="67"/>
      <c r="E21" s="48" t="s">
        <v>77</v>
      </c>
      <c r="F21" s="49">
        <f>VLOOKUP(E21,Lifts_Alphabetical[#Data],2,FALSE)</f>
        <v>0</v>
      </c>
      <c r="G21" s="67"/>
      <c r="H21" s="48" t="s">
        <v>77</v>
      </c>
      <c r="I21" s="49">
        <f>VLOOKUP(H21,Lifts_Alphabetical[#Data],2,FALSE)</f>
        <v>0</v>
      </c>
      <c r="J21" s="67"/>
      <c r="K21" s="48" t="s">
        <v>77</v>
      </c>
      <c r="L21" s="49">
        <f>VLOOKUP(K21,Lifts_Alphabetical[#Data],2,FALSE)</f>
        <v>0</v>
      </c>
      <c r="M21" s="68"/>
      <c r="N21" s="68"/>
      <c r="O21" s="50">
        <f t="shared" si="2"/>
        <v>0</v>
      </c>
      <c r="P21" s="66"/>
      <c r="Q21" s="66"/>
      <c r="R21" s="66"/>
      <c r="S21" s="56">
        <f t="shared" si="3"/>
        <v>0</v>
      </c>
    </row>
    <row r="22" spans="1:21" ht="15" thickBot="1" x14ac:dyDescent="0.4">
      <c r="A22" s="133"/>
      <c r="B22" s="48" t="s">
        <v>77</v>
      </c>
      <c r="C22" s="49">
        <f>VLOOKUP(B22,Lifts_Alphabetical[#Data],2,FALSE)</f>
        <v>0</v>
      </c>
      <c r="D22" s="69"/>
      <c r="E22" s="48" t="s">
        <v>77</v>
      </c>
      <c r="F22" s="49">
        <f>VLOOKUP(E22,Lifts_Alphabetical[#Data],2,FALSE)</f>
        <v>0</v>
      </c>
      <c r="G22" s="69"/>
      <c r="H22" s="48" t="s">
        <v>77</v>
      </c>
      <c r="I22" s="49">
        <f>VLOOKUP(H22,Lifts_Alphabetical[#Data],2,FALSE)</f>
        <v>0</v>
      </c>
      <c r="J22" s="69"/>
      <c r="K22" s="48" t="s">
        <v>77</v>
      </c>
      <c r="L22" s="49">
        <f>VLOOKUP(K22,Lifts_Alphabetical[#Data],2,FALSE)</f>
        <v>0</v>
      </c>
      <c r="M22" s="70"/>
      <c r="N22" s="70"/>
      <c r="O22" s="50">
        <f t="shared" si="2"/>
        <v>0</v>
      </c>
      <c r="P22" s="71"/>
      <c r="Q22" s="71"/>
      <c r="R22" s="71"/>
      <c r="S22" s="60">
        <f t="shared" si="3"/>
        <v>0</v>
      </c>
    </row>
    <row r="23" spans="1:21" ht="15" thickBot="1" x14ac:dyDescent="0.4">
      <c r="A23" s="104"/>
      <c r="B23" s="72" t="s">
        <v>88</v>
      </c>
      <c r="C23" s="73" t="s">
        <v>89</v>
      </c>
      <c r="D23" s="85" t="s">
        <v>102</v>
      </c>
      <c r="E23" s="73" t="s">
        <v>90</v>
      </c>
      <c r="F23" s="73" t="s">
        <v>89</v>
      </c>
      <c r="G23" s="85" t="s">
        <v>102</v>
      </c>
      <c r="H23" s="73" t="s">
        <v>91</v>
      </c>
      <c r="I23" s="73" t="s">
        <v>92</v>
      </c>
      <c r="J23" s="85" t="s">
        <v>102</v>
      </c>
      <c r="K23" s="73" t="s">
        <v>93</v>
      </c>
      <c r="L23" s="73" t="s">
        <v>89</v>
      </c>
      <c r="M23" s="85" t="s">
        <v>102</v>
      </c>
      <c r="N23" s="85" t="s">
        <v>106</v>
      </c>
      <c r="O23" s="73" t="s">
        <v>74</v>
      </c>
      <c r="P23" s="85" t="s">
        <v>99</v>
      </c>
      <c r="Q23" s="85" t="s">
        <v>95</v>
      </c>
      <c r="R23" s="85" t="s">
        <v>96</v>
      </c>
      <c r="S23" s="74" t="s">
        <v>97</v>
      </c>
      <c r="T23" s="107" t="s">
        <v>98</v>
      </c>
      <c r="U23" s="108"/>
    </row>
    <row r="24" spans="1:21" x14ac:dyDescent="0.35">
      <c r="A24" s="105"/>
      <c r="B24" s="48" t="s">
        <v>77</v>
      </c>
      <c r="C24" s="49">
        <f>VLOOKUP(B24,Lifts_Alphabetical[#Data],2,FALSE)</f>
        <v>0</v>
      </c>
      <c r="D24" s="48"/>
      <c r="E24" s="48" t="s">
        <v>77</v>
      </c>
      <c r="F24" s="49">
        <f>VLOOKUP(E24,Lifts_Alphabetical[#Data],2,FALSE)</f>
        <v>0</v>
      </c>
      <c r="G24" s="48"/>
      <c r="H24" s="48" t="s">
        <v>77</v>
      </c>
      <c r="I24" s="49">
        <f>VLOOKUP(H24,Lifts_Alphabetical[#Data],2,FALSE)</f>
        <v>0</v>
      </c>
      <c r="J24" s="48"/>
      <c r="K24" s="48" t="s">
        <v>77</v>
      </c>
      <c r="L24" s="49">
        <f>VLOOKUP(K24,Lifts_Alphabetical[#Data],2,FALSE)</f>
        <v>0</v>
      </c>
      <c r="M24" s="64"/>
      <c r="N24" s="64"/>
      <c r="O24" s="50">
        <f>MIN(10,(C24+F24+I24+L24)-(D24+G24+J24+M24+N24))</f>
        <v>0</v>
      </c>
      <c r="P24" s="51"/>
      <c r="Q24" s="51"/>
      <c r="R24" s="51"/>
      <c r="S24" s="52">
        <f>IF((SUM(P24:R24)&gt;0),(O24+AVERAGE(P24:R24)),O24)</f>
        <v>0</v>
      </c>
      <c r="T24" s="109">
        <f>((MAX(S24:S33)+LARGE(S24:S33,2))/2)-T27</f>
        <v>0</v>
      </c>
      <c r="U24" s="110"/>
    </row>
    <row r="25" spans="1:21" ht="15" thickBot="1" x14ac:dyDescent="0.4">
      <c r="A25" s="105"/>
      <c r="B25" s="48" t="s">
        <v>77</v>
      </c>
      <c r="C25" s="49">
        <f>VLOOKUP(B25,Lifts_Alphabetical[#Data],2,FALSE)</f>
        <v>0</v>
      </c>
      <c r="D25" s="48"/>
      <c r="E25" s="48" t="s">
        <v>77</v>
      </c>
      <c r="F25" s="49">
        <f>VLOOKUP(E25,Lifts_Alphabetical[#Data],2,FALSE)</f>
        <v>0</v>
      </c>
      <c r="G25" s="48"/>
      <c r="H25" s="48" t="s">
        <v>77</v>
      </c>
      <c r="I25" s="49">
        <f>VLOOKUP(H25,Lifts_Alphabetical[#Data],2,FALSE)</f>
        <v>0</v>
      </c>
      <c r="J25" s="48"/>
      <c r="K25" s="48" t="s">
        <v>77</v>
      </c>
      <c r="L25" s="49">
        <f>VLOOKUP(K25,Lifts_Alphabetical[#Data],2,FALSE)</f>
        <v>0</v>
      </c>
      <c r="M25" s="64"/>
      <c r="N25" s="64"/>
      <c r="O25" s="50">
        <f t="shared" ref="O25:O33" si="4">MIN(10,(C25+F25+I25+L25)-(D25+G25+J25+M25+N25))</f>
        <v>0</v>
      </c>
      <c r="P25" s="53"/>
      <c r="Q25" s="53"/>
      <c r="R25" s="53"/>
      <c r="S25" s="52">
        <f t="shared" ref="S25:S33" si="5">IF((SUM(P25:R25)&gt;0),(O25+AVERAGE(P25:R25)),O25)</f>
        <v>0</v>
      </c>
      <c r="T25" s="111"/>
      <c r="U25" s="112"/>
    </row>
    <row r="26" spans="1:21" ht="15" thickBot="1" x14ac:dyDescent="0.4">
      <c r="A26" s="105"/>
      <c r="B26" s="48" t="s">
        <v>77</v>
      </c>
      <c r="C26" s="49">
        <f>VLOOKUP(B26,Lifts_Alphabetical[#Data],2,FALSE)</f>
        <v>0</v>
      </c>
      <c r="D26" s="48"/>
      <c r="E26" s="48" t="s">
        <v>77</v>
      </c>
      <c r="F26" s="49">
        <f>VLOOKUP(E26,Lifts_Alphabetical[#Data],2,FALSE)</f>
        <v>0</v>
      </c>
      <c r="G26" s="48"/>
      <c r="H26" s="48" t="s">
        <v>77</v>
      </c>
      <c r="I26" s="49">
        <f>VLOOKUP(H26,Lifts_Alphabetical[#Data],2,FALSE)</f>
        <v>0</v>
      </c>
      <c r="J26" s="48"/>
      <c r="K26" s="48" t="s">
        <v>77</v>
      </c>
      <c r="L26" s="49">
        <f>VLOOKUP(K26,Lifts_Alphabetical[#Data],2,FALSE)</f>
        <v>0</v>
      </c>
      <c r="M26" s="64"/>
      <c r="N26" s="64"/>
      <c r="O26" s="50">
        <f t="shared" si="4"/>
        <v>0</v>
      </c>
      <c r="P26" s="53"/>
      <c r="Q26" s="53"/>
      <c r="R26" s="53"/>
      <c r="S26" s="52">
        <f t="shared" si="5"/>
        <v>0</v>
      </c>
      <c r="T26" s="113" t="s">
        <v>101</v>
      </c>
      <c r="U26" s="114"/>
    </row>
    <row r="27" spans="1:21" ht="15" thickBot="1" x14ac:dyDescent="0.4">
      <c r="A27" s="105"/>
      <c r="B27" s="48" t="s">
        <v>77</v>
      </c>
      <c r="C27" s="49">
        <f>VLOOKUP(B27,Lifts_Alphabetical[#Data],2,FALSE)</f>
        <v>0</v>
      </c>
      <c r="D27" s="48"/>
      <c r="E27" s="48" t="s">
        <v>77</v>
      </c>
      <c r="F27" s="49">
        <f>VLOOKUP(E27,Lifts_Alphabetical[#Data],2,FALSE)</f>
        <v>0</v>
      </c>
      <c r="G27" s="48"/>
      <c r="H27" s="48" t="s">
        <v>77</v>
      </c>
      <c r="I27" s="49">
        <f>VLOOKUP(H27,Lifts_Alphabetical[#Data],2,FALSE)</f>
        <v>0</v>
      </c>
      <c r="J27" s="48"/>
      <c r="K27" s="48" t="s">
        <v>77</v>
      </c>
      <c r="L27" s="49">
        <f>VLOOKUP(K27,Lifts_Alphabetical[#Data],2,FALSE)</f>
        <v>0</v>
      </c>
      <c r="M27" s="64"/>
      <c r="N27" s="64"/>
      <c r="O27" s="50">
        <f t="shared" si="4"/>
        <v>0</v>
      </c>
      <c r="P27" s="53"/>
      <c r="Q27" s="53"/>
      <c r="R27" s="53"/>
      <c r="S27" s="52">
        <f t="shared" si="5"/>
        <v>0</v>
      </c>
      <c r="T27" s="115"/>
      <c r="U27" s="116"/>
    </row>
    <row r="28" spans="1:21" x14ac:dyDescent="0.35">
      <c r="A28" s="105"/>
      <c r="B28" s="48" t="s">
        <v>77</v>
      </c>
      <c r="C28" s="49">
        <f>VLOOKUP(B28,Lifts_Alphabetical[#Data],2,FALSE)</f>
        <v>0</v>
      </c>
      <c r="D28" s="48"/>
      <c r="E28" s="48" t="s">
        <v>77</v>
      </c>
      <c r="F28" s="49">
        <f>VLOOKUP(E28,Lifts_Alphabetical[#Data],2,FALSE)</f>
        <v>0</v>
      </c>
      <c r="G28" s="48"/>
      <c r="H28" s="48" t="s">
        <v>77</v>
      </c>
      <c r="I28" s="49">
        <f>VLOOKUP(H28,Lifts_Alphabetical[#Data],2,FALSE)</f>
        <v>0</v>
      </c>
      <c r="J28" s="48"/>
      <c r="K28" s="48" t="s">
        <v>77</v>
      </c>
      <c r="L28" s="49">
        <f>VLOOKUP(K28,Lifts_Alphabetical[#Data],2,FALSE)</f>
        <v>0</v>
      </c>
      <c r="M28" s="64"/>
      <c r="N28" s="64"/>
      <c r="O28" s="50">
        <f t="shared" si="4"/>
        <v>0</v>
      </c>
      <c r="P28" s="53"/>
      <c r="Q28" s="53"/>
      <c r="R28" s="53"/>
      <c r="S28" s="54">
        <f t="shared" si="5"/>
        <v>0</v>
      </c>
    </row>
    <row r="29" spans="1:21" x14ac:dyDescent="0.35">
      <c r="A29" s="105"/>
      <c r="B29" s="48" t="s">
        <v>77</v>
      </c>
      <c r="C29" s="49">
        <f>VLOOKUP(B29,Lifts_Alphabetical[#Data],2,FALSE)</f>
        <v>0</v>
      </c>
      <c r="D29" s="48"/>
      <c r="E29" s="48" t="s">
        <v>77</v>
      </c>
      <c r="F29" s="49">
        <f>VLOOKUP(E29,Lifts_Alphabetical[#Data],2,FALSE)</f>
        <v>0</v>
      </c>
      <c r="G29" s="48"/>
      <c r="H29" s="48" t="s">
        <v>77</v>
      </c>
      <c r="I29" s="49">
        <f>VLOOKUP(H29,Lifts_Alphabetical[#Data],2,FALSE)</f>
        <v>0</v>
      </c>
      <c r="J29" s="48"/>
      <c r="K29" s="48" t="s">
        <v>77</v>
      </c>
      <c r="L29" s="49">
        <f>VLOOKUP(K29,Lifts_Alphabetical[#Data],2,FALSE)</f>
        <v>0</v>
      </c>
      <c r="M29" s="64"/>
      <c r="N29" s="64"/>
      <c r="O29" s="50">
        <f t="shared" si="4"/>
        <v>0</v>
      </c>
      <c r="P29" s="53"/>
      <c r="Q29" s="53"/>
      <c r="R29" s="53"/>
      <c r="S29" s="56">
        <f t="shared" si="5"/>
        <v>0</v>
      </c>
    </row>
    <row r="30" spans="1:21" x14ac:dyDescent="0.35">
      <c r="A30" s="105"/>
      <c r="B30" s="48" t="s">
        <v>77</v>
      </c>
      <c r="C30" s="49">
        <f>VLOOKUP(B30,Lifts_Alphabetical[#Data],2,FALSE)</f>
        <v>0</v>
      </c>
      <c r="D30" s="48"/>
      <c r="E30" s="48" t="s">
        <v>77</v>
      </c>
      <c r="F30" s="49">
        <f>VLOOKUP(E30,Lifts_Alphabetical[#Data],2,FALSE)</f>
        <v>0</v>
      </c>
      <c r="G30" s="48"/>
      <c r="H30" s="48" t="s">
        <v>77</v>
      </c>
      <c r="I30" s="49">
        <f>VLOOKUP(H30,Lifts_Alphabetical[#Data],2,FALSE)</f>
        <v>0</v>
      </c>
      <c r="J30" s="48"/>
      <c r="K30" s="48" t="s">
        <v>77</v>
      </c>
      <c r="L30" s="49">
        <f>VLOOKUP(K30,Lifts_Alphabetical[#Data],2,FALSE)</f>
        <v>0</v>
      </c>
      <c r="M30" s="64"/>
      <c r="N30" s="64"/>
      <c r="O30" s="50">
        <f t="shared" si="4"/>
        <v>0</v>
      </c>
      <c r="P30" s="53"/>
      <c r="Q30" s="53"/>
      <c r="R30" s="53"/>
      <c r="S30" s="56">
        <f t="shared" si="5"/>
        <v>0</v>
      </c>
    </row>
    <row r="31" spans="1:21" x14ac:dyDescent="0.35">
      <c r="A31" s="105"/>
      <c r="B31" s="48" t="s">
        <v>77</v>
      </c>
      <c r="C31" s="49">
        <f>VLOOKUP(B31,Lifts_Alphabetical[#Data],2,FALSE)</f>
        <v>0</v>
      </c>
      <c r="D31" s="48"/>
      <c r="E31" s="48" t="s">
        <v>77</v>
      </c>
      <c r="F31" s="49">
        <f>VLOOKUP(E31,Lifts_Alphabetical[#Data],2,FALSE)</f>
        <v>0</v>
      </c>
      <c r="G31" s="48"/>
      <c r="H31" s="48" t="s">
        <v>77</v>
      </c>
      <c r="I31" s="49">
        <f>VLOOKUP(H31,Lifts_Alphabetical[#Data],2,FALSE)</f>
        <v>0</v>
      </c>
      <c r="J31" s="48"/>
      <c r="K31" s="48" t="s">
        <v>77</v>
      </c>
      <c r="L31" s="49">
        <f>VLOOKUP(K31,Lifts_Alphabetical[#Data],2,FALSE)</f>
        <v>0</v>
      </c>
      <c r="M31" s="64"/>
      <c r="N31" s="64"/>
      <c r="O31" s="50">
        <f t="shared" si="4"/>
        <v>0</v>
      </c>
      <c r="P31" s="53"/>
      <c r="Q31" s="53"/>
      <c r="R31" s="53"/>
      <c r="S31" s="56">
        <f t="shared" si="5"/>
        <v>0</v>
      </c>
    </row>
    <row r="32" spans="1:21" x14ac:dyDescent="0.35">
      <c r="A32" s="105"/>
      <c r="B32" s="48" t="s">
        <v>77</v>
      </c>
      <c r="C32" s="49">
        <f>VLOOKUP(B32,Lifts_Alphabetical[#Data],2,FALSE)</f>
        <v>0</v>
      </c>
      <c r="D32" s="48"/>
      <c r="E32" s="48" t="s">
        <v>77</v>
      </c>
      <c r="F32" s="49">
        <f>VLOOKUP(E32,Lifts_Alphabetical[#Data],2,FALSE)</f>
        <v>0</v>
      </c>
      <c r="G32" s="48"/>
      <c r="H32" s="48" t="s">
        <v>77</v>
      </c>
      <c r="I32" s="49">
        <f>VLOOKUP(H32,Lifts_Alphabetical[#Data],2,FALSE)</f>
        <v>0</v>
      </c>
      <c r="J32" s="48"/>
      <c r="K32" s="48" t="s">
        <v>77</v>
      </c>
      <c r="L32" s="49">
        <f>VLOOKUP(K32,Lifts_Alphabetical[#Data],2,FALSE)</f>
        <v>0</v>
      </c>
      <c r="M32" s="64"/>
      <c r="N32" s="64"/>
      <c r="O32" s="50">
        <f t="shared" si="4"/>
        <v>0</v>
      </c>
      <c r="P32" s="53"/>
      <c r="Q32" s="53"/>
      <c r="R32" s="53"/>
      <c r="S32" s="56">
        <f t="shared" si="5"/>
        <v>0</v>
      </c>
    </row>
    <row r="33" spans="1:21" ht="15" thickBot="1" x14ac:dyDescent="0.4">
      <c r="A33" s="106"/>
      <c r="B33" s="48" t="s">
        <v>77</v>
      </c>
      <c r="C33" s="49">
        <f>VLOOKUP(B33,Lifts_Alphabetical[#Data],2,FALSE)</f>
        <v>0</v>
      </c>
      <c r="D33" s="87"/>
      <c r="E33" s="48" t="s">
        <v>77</v>
      </c>
      <c r="F33" s="49">
        <f>VLOOKUP(E33,Lifts_Alphabetical[#Data],2,FALSE)</f>
        <v>0</v>
      </c>
      <c r="G33" s="87"/>
      <c r="H33" s="48" t="s">
        <v>77</v>
      </c>
      <c r="I33" s="49">
        <f>VLOOKUP(H33,Lifts_Alphabetical[#Data],2,FALSE)</f>
        <v>0</v>
      </c>
      <c r="J33" s="87"/>
      <c r="K33" s="48" t="s">
        <v>77</v>
      </c>
      <c r="L33" s="49">
        <f>VLOOKUP(K33,Lifts_Alphabetical[#Data],2,FALSE)</f>
        <v>0</v>
      </c>
      <c r="M33" s="75"/>
      <c r="N33" s="75"/>
      <c r="O33" s="50">
        <f t="shared" si="4"/>
        <v>0</v>
      </c>
      <c r="P33" s="59"/>
      <c r="Q33" s="59"/>
      <c r="R33" s="59"/>
      <c r="S33" s="60">
        <f t="shared" si="5"/>
        <v>0</v>
      </c>
    </row>
    <row r="34" spans="1:21" ht="15" thickBot="1" x14ac:dyDescent="0.4">
      <c r="A34" s="117"/>
      <c r="B34" s="76" t="s">
        <v>88</v>
      </c>
      <c r="C34" s="77" t="s">
        <v>89</v>
      </c>
      <c r="D34" s="86" t="s">
        <v>102</v>
      </c>
      <c r="E34" s="77" t="s">
        <v>90</v>
      </c>
      <c r="F34" s="77" t="s">
        <v>89</v>
      </c>
      <c r="G34" s="86" t="s">
        <v>102</v>
      </c>
      <c r="H34" s="77" t="s">
        <v>91</v>
      </c>
      <c r="I34" s="77" t="s">
        <v>92</v>
      </c>
      <c r="J34" s="86" t="s">
        <v>102</v>
      </c>
      <c r="K34" s="77" t="s">
        <v>93</v>
      </c>
      <c r="L34" s="77" t="s">
        <v>89</v>
      </c>
      <c r="M34" s="86" t="s">
        <v>102</v>
      </c>
      <c r="N34" s="86" t="s">
        <v>106</v>
      </c>
      <c r="O34" s="77" t="s">
        <v>74</v>
      </c>
      <c r="P34" s="86" t="s">
        <v>99</v>
      </c>
      <c r="Q34" s="86" t="s">
        <v>95</v>
      </c>
      <c r="R34" s="86" t="s">
        <v>96</v>
      </c>
      <c r="S34" s="78" t="s">
        <v>97</v>
      </c>
      <c r="T34" s="120" t="s">
        <v>98</v>
      </c>
      <c r="U34" s="121"/>
    </row>
    <row r="35" spans="1:21" x14ac:dyDescent="0.35">
      <c r="A35" s="118"/>
      <c r="B35" s="48" t="s">
        <v>77</v>
      </c>
      <c r="C35" s="49">
        <f>VLOOKUP(B35,Lifts_Alphabetical[#Data],2,FALSE)</f>
        <v>0</v>
      </c>
      <c r="D35" s="48"/>
      <c r="E35" s="48" t="s">
        <v>77</v>
      </c>
      <c r="F35" s="49">
        <f>VLOOKUP(E35,Lifts_Alphabetical[#Data],2,FALSE)</f>
        <v>0</v>
      </c>
      <c r="G35" s="48"/>
      <c r="H35" s="48" t="s">
        <v>77</v>
      </c>
      <c r="I35" s="49">
        <f>VLOOKUP(H35,Lifts_Alphabetical[#Data],2,FALSE)</f>
        <v>0</v>
      </c>
      <c r="J35" s="48"/>
      <c r="K35" s="48" t="s">
        <v>77</v>
      </c>
      <c r="L35" s="49">
        <f>VLOOKUP(K35,Lifts_Alphabetical[#Data],2,FALSE)</f>
        <v>0</v>
      </c>
      <c r="M35" s="90"/>
      <c r="N35" s="90"/>
      <c r="O35" s="50">
        <f>MIN(10,(C35+F35+I35+L35)-(D35+G35+J35+M35+N35))</f>
        <v>0</v>
      </c>
      <c r="P35" s="51"/>
      <c r="Q35" s="51"/>
      <c r="R35" s="51"/>
      <c r="S35" s="52">
        <f>IF((SUM(P35:R35)&gt;0),(O35+AVERAGE(P35:R35)),O35)</f>
        <v>0</v>
      </c>
      <c r="T35" s="109">
        <f>((MAX(S35:S44)+LARGE(S35:S44,2))/2)-T38</f>
        <v>0</v>
      </c>
      <c r="U35" s="110"/>
    </row>
    <row r="36" spans="1:21" ht="15" thickBot="1" x14ac:dyDescent="0.4">
      <c r="A36" s="118"/>
      <c r="B36" s="48" t="s">
        <v>77</v>
      </c>
      <c r="C36" s="49">
        <f>VLOOKUP(B36,Lifts_Alphabetical[#Data],2,FALSE)</f>
        <v>0</v>
      </c>
      <c r="D36" s="48"/>
      <c r="E36" s="48" t="s">
        <v>77</v>
      </c>
      <c r="F36" s="49">
        <f>VLOOKUP(E36,Lifts_Alphabetical[#Data],2,FALSE)</f>
        <v>0</v>
      </c>
      <c r="G36" s="48"/>
      <c r="H36" s="48" t="s">
        <v>77</v>
      </c>
      <c r="I36" s="49">
        <f>VLOOKUP(H36,Lifts_Alphabetical[#Data],2,FALSE)</f>
        <v>0</v>
      </c>
      <c r="J36" s="48"/>
      <c r="K36" s="48" t="s">
        <v>77</v>
      </c>
      <c r="L36" s="49">
        <f>VLOOKUP(K36,Lifts_Alphabetical[#Data],2,FALSE)</f>
        <v>0</v>
      </c>
      <c r="M36" s="64"/>
      <c r="N36" s="64"/>
      <c r="O36" s="50">
        <f t="shared" ref="O36:O44" si="6">MIN(10,(C36+F36+I36+L36)-(D36+G36+J36+M36+N36))</f>
        <v>0</v>
      </c>
      <c r="P36" s="53"/>
      <c r="Q36" s="53"/>
      <c r="R36" s="53"/>
      <c r="S36" s="52">
        <f t="shared" ref="S36:S44" si="7">IF((SUM(P36:R36)&gt;0),(O36+AVERAGE(P36:R36)),O36)</f>
        <v>0</v>
      </c>
      <c r="T36" s="111"/>
      <c r="U36" s="112"/>
    </row>
    <row r="37" spans="1:21" ht="15" thickBot="1" x14ac:dyDescent="0.4">
      <c r="A37" s="118"/>
      <c r="B37" s="48" t="s">
        <v>77</v>
      </c>
      <c r="C37" s="49">
        <f>VLOOKUP(B37,Lifts_Alphabetical[#Data],2,FALSE)</f>
        <v>0</v>
      </c>
      <c r="D37" s="48"/>
      <c r="E37" s="48" t="s">
        <v>77</v>
      </c>
      <c r="F37" s="49">
        <f>VLOOKUP(E37,Lifts_Alphabetical[#Data],2,FALSE)</f>
        <v>0</v>
      </c>
      <c r="G37" s="48"/>
      <c r="H37" s="48" t="s">
        <v>77</v>
      </c>
      <c r="I37" s="49">
        <f>VLOOKUP(H37,Lifts_Alphabetical[#Data],2,FALSE)</f>
        <v>0</v>
      </c>
      <c r="J37" s="48"/>
      <c r="K37" s="48" t="s">
        <v>77</v>
      </c>
      <c r="L37" s="49">
        <f>VLOOKUP(K37,Lifts_Alphabetical[#Data],2,FALSE)</f>
        <v>0</v>
      </c>
      <c r="M37" s="64"/>
      <c r="N37" s="64"/>
      <c r="O37" s="50">
        <f t="shared" si="6"/>
        <v>0</v>
      </c>
      <c r="P37" s="53"/>
      <c r="Q37" s="53"/>
      <c r="R37" s="53"/>
      <c r="S37" s="52">
        <f t="shared" si="7"/>
        <v>0</v>
      </c>
      <c r="T37" s="122" t="s">
        <v>101</v>
      </c>
      <c r="U37" s="123"/>
    </row>
    <row r="38" spans="1:21" ht="15" thickBot="1" x14ac:dyDescent="0.4">
      <c r="A38" s="118"/>
      <c r="B38" s="48" t="s">
        <v>77</v>
      </c>
      <c r="C38" s="49">
        <f>VLOOKUP(B38,Lifts_Alphabetical[#Data],2,FALSE)</f>
        <v>0</v>
      </c>
      <c r="D38" s="48"/>
      <c r="E38" s="48" t="s">
        <v>77</v>
      </c>
      <c r="F38" s="49">
        <f>VLOOKUP(E38,Lifts_Alphabetical[#Data],2,FALSE)</f>
        <v>0</v>
      </c>
      <c r="G38" s="48"/>
      <c r="H38" s="48" t="s">
        <v>77</v>
      </c>
      <c r="I38" s="49">
        <f>VLOOKUP(H38,Lifts_Alphabetical[#Data],2,FALSE)</f>
        <v>0</v>
      </c>
      <c r="J38" s="48"/>
      <c r="K38" s="48" t="s">
        <v>77</v>
      </c>
      <c r="L38" s="49">
        <f>VLOOKUP(K38,Lifts_Alphabetical[#Data],2,FALSE)</f>
        <v>0</v>
      </c>
      <c r="M38" s="64"/>
      <c r="N38" s="64"/>
      <c r="O38" s="50">
        <f t="shared" si="6"/>
        <v>0</v>
      </c>
      <c r="P38" s="53"/>
      <c r="Q38" s="53"/>
      <c r="R38" s="53"/>
      <c r="S38" s="52">
        <f t="shared" si="7"/>
        <v>0</v>
      </c>
      <c r="T38" s="115"/>
      <c r="U38" s="116"/>
    </row>
    <row r="39" spans="1:21" x14ac:dyDescent="0.35">
      <c r="A39" s="118"/>
      <c r="B39" s="48" t="s">
        <v>77</v>
      </c>
      <c r="C39" s="49">
        <f>VLOOKUP(B39,Lifts_Alphabetical[#Data],2,FALSE)</f>
        <v>0</v>
      </c>
      <c r="D39" s="48"/>
      <c r="E39" s="48" t="s">
        <v>77</v>
      </c>
      <c r="F39" s="49">
        <f>VLOOKUP(E39,Lifts_Alphabetical[#Data],2,FALSE)</f>
        <v>0</v>
      </c>
      <c r="G39" s="48"/>
      <c r="H39" s="48" t="s">
        <v>77</v>
      </c>
      <c r="I39" s="49">
        <f>VLOOKUP(H39,Lifts_Alphabetical[#Data],2,FALSE)</f>
        <v>0</v>
      </c>
      <c r="J39" s="48"/>
      <c r="K39" s="48" t="s">
        <v>77</v>
      </c>
      <c r="L39" s="49">
        <f>VLOOKUP(K39,Lifts_Alphabetical[#Data],2,FALSE)</f>
        <v>0</v>
      </c>
      <c r="M39" s="64"/>
      <c r="N39" s="64"/>
      <c r="O39" s="50">
        <f t="shared" si="6"/>
        <v>0</v>
      </c>
      <c r="P39" s="53"/>
      <c r="Q39" s="53"/>
      <c r="R39" s="53"/>
      <c r="S39" s="95">
        <f t="shared" si="7"/>
        <v>0</v>
      </c>
    </row>
    <row r="40" spans="1:21" x14ac:dyDescent="0.35">
      <c r="A40" s="118"/>
      <c r="B40" s="48" t="s">
        <v>77</v>
      </c>
      <c r="C40" s="49">
        <f>VLOOKUP(B40,Lifts_Alphabetical[#Data],2,FALSE)</f>
        <v>0</v>
      </c>
      <c r="D40" s="48"/>
      <c r="E40" s="48" t="s">
        <v>77</v>
      </c>
      <c r="F40" s="49">
        <f>VLOOKUP(E40,Lifts_Alphabetical[#Data],2,FALSE)</f>
        <v>0</v>
      </c>
      <c r="G40" s="48"/>
      <c r="H40" s="48" t="s">
        <v>77</v>
      </c>
      <c r="I40" s="49">
        <f>VLOOKUP(H40,Lifts_Alphabetical[#Data],2,FALSE)</f>
        <v>0</v>
      </c>
      <c r="J40" s="48"/>
      <c r="K40" s="48" t="s">
        <v>77</v>
      </c>
      <c r="L40" s="49">
        <f>VLOOKUP(K40,Lifts_Alphabetical[#Data],2,FALSE)</f>
        <v>0</v>
      </c>
      <c r="M40" s="64"/>
      <c r="N40" s="64"/>
      <c r="O40" s="50">
        <f t="shared" si="6"/>
        <v>0</v>
      </c>
      <c r="P40" s="53"/>
      <c r="Q40" s="53"/>
      <c r="R40" s="53"/>
      <c r="S40" s="96">
        <f t="shared" si="7"/>
        <v>0</v>
      </c>
    </row>
    <row r="41" spans="1:21" x14ac:dyDescent="0.35">
      <c r="A41" s="118"/>
      <c r="B41" s="48" t="s">
        <v>77</v>
      </c>
      <c r="C41" s="49">
        <f>VLOOKUP(B41,Lifts_Alphabetical[#Data],2,FALSE)</f>
        <v>0</v>
      </c>
      <c r="D41" s="48"/>
      <c r="E41" s="48" t="s">
        <v>77</v>
      </c>
      <c r="F41" s="49">
        <f>VLOOKUP(E41,Lifts_Alphabetical[#Data],2,FALSE)</f>
        <v>0</v>
      </c>
      <c r="G41" s="48"/>
      <c r="H41" s="48" t="s">
        <v>77</v>
      </c>
      <c r="I41" s="49">
        <f>VLOOKUP(H41,Lifts_Alphabetical[#Data],2,FALSE)</f>
        <v>0</v>
      </c>
      <c r="J41" s="48"/>
      <c r="K41" s="48" t="s">
        <v>77</v>
      </c>
      <c r="L41" s="49">
        <f>VLOOKUP(K41,Lifts_Alphabetical[#Data],2,FALSE)</f>
        <v>0</v>
      </c>
      <c r="M41" s="64"/>
      <c r="N41" s="64"/>
      <c r="O41" s="50">
        <f t="shared" si="6"/>
        <v>0</v>
      </c>
      <c r="P41" s="53"/>
      <c r="Q41" s="53"/>
      <c r="R41" s="53"/>
      <c r="S41" s="56">
        <f t="shared" si="7"/>
        <v>0</v>
      </c>
    </row>
    <row r="42" spans="1:21" x14ac:dyDescent="0.35">
      <c r="A42" s="118"/>
      <c r="B42" s="48" t="s">
        <v>77</v>
      </c>
      <c r="C42" s="49">
        <f>VLOOKUP(B42,Lifts_Alphabetical[#Data],2,FALSE)</f>
        <v>0</v>
      </c>
      <c r="D42" s="48"/>
      <c r="E42" s="48" t="s">
        <v>77</v>
      </c>
      <c r="F42" s="49">
        <f>VLOOKUP(E42,Lifts_Alphabetical[#Data],2,FALSE)</f>
        <v>0</v>
      </c>
      <c r="G42" s="48"/>
      <c r="H42" s="48" t="s">
        <v>77</v>
      </c>
      <c r="I42" s="49">
        <f>VLOOKUP(H42,Lifts_Alphabetical[#Data],2,FALSE)</f>
        <v>0</v>
      </c>
      <c r="J42" s="48"/>
      <c r="K42" s="48" t="s">
        <v>77</v>
      </c>
      <c r="L42" s="49">
        <f>VLOOKUP(K42,Lifts_Alphabetical[#Data],2,FALSE)</f>
        <v>0</v>
      </c>
      <c r="M42" s="64"/>
      <c r="N42" s="64"/>
      <c r="O42" s="50">
        <f t="shared" si="6"/>
        <v>0</v>
      </c>
      <c r="P42" s="53"/>
      <c r="Q42" s="53"/>
      <c r="R42" s="53"/>
      <c r="S42" s="56">
        <f t="shared" si="7"/>
        <v>0</v>
      </c>
    </row>
    <row r="43" spans="1:21" x14ac:dyDescent="0.35">
      <c r="A43" s="118"/>
      <c r="B43" s="48" t="s">
        <v>77</v>
      </c>
      <c r="C43" s="49">
        <f>VLOOKUP(B43,Lifts_Alphabetical[#Data],2,FALSE)</f>
        <v>0</v>
      </c>
      <c r="D43" s="48"/>
      <c r="E43" s="48" t="s">
        <v>77</v>
      </c>
      <c r="F43" s="49">
        <f>VLOOKUP(E43,Lifts_Alphabetical[#Data],2,FALSE)</f>
        <v>0</v>
      </c>
      <c r="G43" s="48"/>
      <c r="H43" s="48" t="s">
        <v>77</v>
      </c>
      <c r="I43" s="49">
        <f>VLOOKUP(H43,Lifts_Alphabetical[#Data],2,FALSE)</f>
        <v>0</v>
      </c>
      <c r="J43" s="48"/>
      <c r="K43" s="48" t="s">
        <v>77</v>
      </c>
      <c r="L43" s="49">
        <f>VLOOKUP(K43,Lifts_Alphabetical[#Data],2,FALSE)</f>
        <v>0</v>
      </c>
      <c r="M43" s="64"/>
      <c r="N43" s="64"/>
      <c r="O43" s="50">
        <f t="shared" si="6"/>
        <v>0</v>
      </c>
      <c r="P43" s="53"/>
      <c r="Q43" s="53"/>
      <c r="R43" s="53"/>
      <c r="S43" s="56">
        <f t="shared" si="7"/>
        <v>0</v>
      </c>
    </row>
    <row r="44" spans="1:21" ht="15" thickBot="1" x14ac:dyDescent="0.4">
      <c r="A44" s="119"/>
      <c r="B44" s="79" t="s">
        <v>77</v>
      </c>
      <c r="C44" s="49">
        <f>VLOOKUP(B44,Lifts_Alphabetical[#Data],2,FALSE)</f>
        <v>0</v>
      </c>
      <c r="D44" s="83"/>
      <c r="E44" s="83" t="s">
        <v>77</v>
      </c>
      <c r="F44" s="49">
        <f>VLOOKUP(E44,Lifts_Alphabetical[#Data],2,FALSE)</f>
        <v>0</v>
      </c>
      <c r="G44" s="83"/>
      <c r="H44" s="83" t="s">
        <v>77</v>
      </c>
      <c r="I44" s="49">
        <f>VLOOKUP(H44,Lifts_Alphabetical[#Data],2,FALSE)</f>
        <v>0</v>
      </c>
      <c r="J44" s="83"/>
      <c r="K44" s="83" t="s">
        <v>77</v>
      </c>
      <c r="L44" s="49">
        <f>VLOOKUP(K44,Lifts_Alphabetical[#Data],2,FALSE)</f>
        <v>0</v>
      </c>
      <c r="M44" s="80"/>
      <c r="N44" s="80"/>
      <c r="O44" s="50">
        <f t="shared" si="6"/>
        <v>0</v>
      </c>
      <c r="P44" s="81"/>
      <c r="Q44" s="81"/>
      <c r="R44" s="81"/>
      <c r="S44" s="60">
        <f t="shared" si="7"/>
        <v>0</v>
      </c>
    </row>
  </sheetData>
  <mergeCells count="20">
    <mergeCell ref="A23:A33"/>
    <mergeCell ref="T23:U23"/>
    <mergeCell ref="T24:U25"/>
    <mergeCell ref="T26:U26"/>
    <mergeCell ref="T27:U27"/>
    <mergeCell ref="A34:A44"/>
    <mergeCell ref="T34:U34"/>
    <mergeCell ref="T35:U36"/>
    <mergeCell ref="T37:U37"/>
    <mergeCell ref="T38:U38"/>
    <mergeCell ref="A1:A11"/>
    <mergeCell ref="T1:U1"/>
    <mergeCell ref="T2:U3"/>
    <mergeCell ref="T4:U4"/>
    <mergeCell ref="T5:U5"/>
    <mergeCell ref="A12:A22"/>
    <mergeCell ref="T12:U12"/>
    <mergeCell ref="T13:U14"/>
    <mergeCell ref="T15:U15"/>
    <mergeCell ref="T16:U16"/>
  </mergeCells>
  <dataValidations count="1">
    <dataValidation type="list" allowBlank="1" showInputMessage="1" showErrorMessage="1" errorTitle="ITSA Head Judge:" error="Must type lift name as formatted or select from dropdown list." sqref="B2:B11 K35:K44 H35:H44 E35:E44 B35:B44 K24:K33 H24:H33 E24:E33 B24:B33 K13:K22 H13:H22 E13:E22 B13:B22 H2:H11 E2:E11 K2:K11">
      <formula1>Lifts_Dropdown2016</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90" zoomScaleNormal="90" workbookViewId="0">
      <selection activeCell="M10" sqref="M10"/>
    </sheetView>
  </sheetViews>
  <sheetFormatPr defaultRowHeight="14.5" x14ac:dyDescent="0.35"/>
  <cols>
    <col min="1" max="1" width="3.54296875" customWidth="1"/>
    <col min="2" max="2" width="17.6328125" customWidth="1"/>
    <col min="3" max="3" width="5.90625" bestFit="1" customWidth="1"/>
    <col min="4" max="4" width="5.90625" style="89" customWidth="1"/>
    <col min="5" max="5" width="17.6328125" customWidth="1"/>
    <col min="6" max="6" width="5.54296875" bestFit="1" customWidth="1"/>
    <col min="7" max="7" width="5.54296875" style="89" customWidth="1"/>
    <col min="8" max="8" width="17.6328125" customWidth="1"/>
    <col min="9" max="9" width="5.54296875" bestFit="1" customWidth="1"/>
    <col min="10" max="10" width="5.54296875" style="89" customWidth="1"/>
    <col min="11" max="11" width="17.6328125" customWidth="1"/>
    <col min="12" max="12" width="5.54296875" bestFit="1" customWidth="1"/>
    <col min="13" max="14" width="5.54296875" style="89" customWidth="1"/>
    <col min="15" max="15" width="10.54296875" customWidth="1"/>
    <col min="16" max="18" width="10.54296875" style="89" customWidth="1"/>
    <col min="19" max="19" width="10.54296875" customWidth="1"/>
  </cols>
  <sheetData>
    <row r="1" spans="1:21" s="47" customFormat="1" ht="15" thickBot="1" x14ac:dyDescent="0.4">
      <c r="A1" s="124" t="s">
        <v>140</v>
      </c>
      <c r="B1" s="44" t="s">
        <v>88</v>
      </c>
      <c r="C1" s="45" t="s">
        <v>89</v>
      </c>
      <c r="D1" s="88" t="s">
        <v>102</v>
      </c>
      <c r="E1" s="45" t="s">
        <v>90</v>
      </c>
      <c r="F1" s="45" t="s">
        <v>89</v>
      </c>
      <c r="G1" s="88" t="s">
        <v>102</v>
      </c>
      <c r="H1" s="45" t="s">
        <v>91</v>
      </c>
      <c r="I1" s="45" t="s">
        <v>92</v>
      </c>
      <c r="J1" s="88" t="s">
        <v>102</v>
      </c>
      <c r="K1" s="45" t="s">
        <v>93</v>
      </c>
      <c r="L1" s="45" t="s">
        <v>89</v>
      </c>
      <c r="M1" s="88" t="s">
        <v>102</v>
      </c>
      <c r="N1" s="88" t="s">
        <v>106</v>
      </c>
      <c r="O1" s="45" t="s">
        <v>74</v>
      </c>
      <c r="P1" s="88" t="s">
        <v>94</v>
      </c>
      <c r="Q1" s="88" t="s">
        <v>95</v>
      </c>
      <c r="R1" s="88" t="s">
        <v>96</v>
      </c>
      <c r="S1" s="46" t="s">
        <v>97</v>
      </c>
      <c r="T1" s="127" t="s">
        <v>98</v>
      </c>
      <c r="U1" s="128"/>
    </row>
    <row r="2" spans="1:21" x14ac:dyDescent="0.35">
      <c r="A2" s="125"/>
      <c r="B2" s="144" t="s">
        <v>120</v>
      </c>
      <c r="C2" s="49">
        <f>VLOOKUP(B2,Lifts_Alphabetical[#Data],2,FALSE)</f>
        <v>0.5</v>
      </c>
      <c r="D2" s="48"/>
      <c r="E2" s="48" t="s">
        <v>118</v>
      </c>
      <c r="F2" s="49">
        <f>VLOOKUP(E2,Lifts_Alphabetical[#Data],2,FALSE)</f>
        <v>0.6</v>
      </c>
      <c r="G2" s="57">
        <v>0.6</v>
      </c>
      <c r="H2" s="48" t="s">
        <v>77</v>
      </c>
      <c r="I2" s="49">
        <f>VLOOKUP(H2,Lifts_Alphabetical[#Data],2,FALSE)</f>
        <v>0</v>
      </c>
      <c r="J2" s="57"/>
      <c r="K2" s="48" t="s">
        <v>77</v>
      </c>
      <c r="L2" s="49">
        <f>VLOOKUP(K2,Lifts_Alphabetical[#Data],2,FALSE)</f>
        <v>0</v>
      </c>
      <c r="M2" s="64"/>
      <c r="N2" s="64"/>
      <c r="O2" s="50">
        <f>MIN(10,(C2+F2+I2+L2)-(D2+G2+J2+M2+N2))</f>
        <v>0.50000000000000011</v>
      </c>
      <c r="P2" s="51">
        <v>2</v>
      </c>
      <c r="Q2" s="51">
        <v>5</v>
      </c>
      <c r="R2" s="51">
        <v>4</v>
      </c>
      <c r="S2" s="92">
        <f>IF((SUM(P2:R2)&gt;0),(O2+AVERAGE(P2:R2)),O2)</f>
        <v>4.166666666666667</v>
      </c>
      <c r="T2" s="109">
        <f>((MAX(S2:S11)+LARGE(S2:S11,2))/2)-T5</f>
        <v>4.75</v>
      </c>
      <c r="U2" s="110"/>
    </row>
    <row r="3" spans="1:21" ht="15" thickBot="1" x14ac:dyDescent="0.4">
      <c r="A3" s="125"/>
      <c r="B3" s="48" t="s">
        <v>77</v>
      </c>
      <c r="C3" s="49">
        <f>VLOOKUP(B3,Lifts_Alphabetical[#Data],2,FALSE)</f>
        <v>0</v>
      </c>
      <c r="D3" s="57"/>
      <c r="E3" s="48" t="s">
        <v>77</v>
      </c>
      <c r="F3" s="49">
        <f>VLOOKUP(E3,Lifts_Alphabetical[#Data],2,FALSE)</f>
        <v>0</v>
      </c>
      <c r="G3" s="57"/>
      <c r="H3" s="48" t="s">
        <v>77</v>
      </c>
      <c r="I3" s="49">
        <f>VLOOKUP(H3,Lifts_Alphabetical[#Data],2,FALSE)</f>
        <v>0</v>
      </c>
      <c r="J3" s="57"/>
      <c r="K3" s="48" t="s">
        <v>77</v>
      </c>
      <c r="L3" s="49">
        <f>VLOOKUP(K3,Lifts_Alphabetical[#Data],2,FALSE)</f>
        <v>0</v>
      </c>
      <c r="M3" s="64"/>
      <c r="N3" s="64"/>
      <c r="O3" s="50">
        <f t="shared" ref="O3:O11" si="0">MIN(10,(C3+F3+I3+L3)-(D3+G3+J3+M3+N3))</f>
        <v>0</v>
      </c>
      <c r="P3" s="53">
        <v>1</v>
      </c>
      <c r="Q3" s="53">
        <v>0.5</v>
      </c>
      <c r="R3" s="53">
        <v>1</v>
      </c>
      <c r="S3" s="93">
        <f>IF((SUM(P3:R3)&gt;0),(O3+AVERAGE(P3:R3)),O3)</f>
        <v>0.83333333333333337</v>
      </c>
      <c r="T3" s="111"/>
      <c r="U3" s="112"/>
    </row>
    <row r="4" spans="1:21" ht="15" thickBot="1" x14ac:dyDescent="0.4">
      <c r="A4" s="125"/>
      <c r="B4" s="48" t="s">
        <v>112</v>
      </c>
      <c r="C4" s="49">
        <f>VLOOKUP(B4,Lifts_Alphabetical[#Data],2,FALSE)</f>
        <v>1</v>
      </c>
      <c r="D4" s="57">
        <v>1</v>
      </c>
      <c r="E4" s="48" t="s">
        <v>77</v>
      </c>
      <c r="F4" s="49">
        <f>VLOOKUP(E4,Lifts_Alphabetical[#Data],2,FALSE)</f>
        <v>0</v>
      </c>
      <c r="G4" s="57"/>
      <c r="H4" s="48" t="s">
        <v>77</v>
      </c>
      <c r="I4" s="49">
        <f>VLOOKUP(H4,Lifts_Alphabetical[#Data],2,FALSE)</f>
        <v>0</v>
      </c>
      <c r="J4" s="57"/>
      <c r="K4" s="48" t="s">
        <v>77</v>
      </c>
      <c r="L4" s="49">
        <f>VLOOKUP(K4,Lifts_Alphabetical[#Data],2,FALSE)</f>
        <v>0</v>
      </c>
      <c r="M4" s="64"/>
      <c r="N4" s="64"/>
      <c r="O4" s="50">
        <f t="shared" si="0"/>
        <v>0</v>
      </c>
      <c r="P4" s="53">
        <v>1.5</v>
      </c>
      <c r="Q4" s="53">
        <v>1.5</v>
      </c>
      <c r="R4" s="53">
        <v>1.5</v>
      </c>
      <c r="S4" s="93">
        <f>IF((SUM(P4:R4)&gt;0),(O4+AVERAGE(P4:R4)),O4)</f>
        <v>1.5</v>
      </c>
      <c r="T4" s="129" t="s">
        <v>101</v>
      </c>
      <c r="U4" s="130"/>
    </row>
    <row r="5" spans="1:21" ht="15" thickBot="1" x14ac:dyDescent="0.4">
      <c r="A5" s="125"/>
      <c r="B5" s="48" t="s">
        <v>77</v>
      </c>
      <c r="C5" s="49">
        <f>VLOOKUP(B5,Lifts_Alphabetical[#Data],2,FALSE)</f>
        <v>0</v>
      </c>
      <c r="D5" s="57"/>
      <c r="E5" s="48" t="s">
        <v>77</v>
      </c>
      <c r="F5" s="49">
        <f>VLOOKUP(E5,Lifts_Alphabetical[#Data],2,FALSE)</f>
        <v>0</v>
      </c>
      <c r="G5" s="57"/>
      <c r="H5" s="48" t="s">
        <v>77</v>
      </c>
      <c r="I5" s="49">
        <f>VLOOKUP(H5,Lifts_Alphabetical[#Data],2,FALSE)</f>
        <v>0</v>
      </c>
      <c r="J5" s="57"/>
      <c r="K5" s="48" t="s">
        <v>77</v>
      </c>
      <c r="L5" s="49">
        <f>VLOOKUP(K5,Lifts_Alphabetical[#Data],2,FALSE)</f>
        <v>0</v>
      </c>
      <c r="M5" s="64"/>
      <c r="N5" s="64"/>
      <c r="O5" s="50">
        <f t="shared" si="0"/>
        <v>0</v>
      </c>
      <c r="P5" s="53">
        <v>3.5</v>
      </c>
      <c r="Q5" s="53">
        <v>1</v>
      </c>
      <c r="R5" s="53">
        <v>2</v>
      </c>
      <c r="S5" s="93">
        <f>IF((SUM(P5:R5)&gt;0),(O5+AVERAGE(P5:R5)),O5)</f>
        <v>2.1666666666666665</v>
      </c>
      <c r="T5" s="115"/>
      <c r="U5" s="116"/>
    </row>
    <row r="6" spans="1:21" x14ac:dyDescent="0.35">
      <c r="A6" s="125"/>
      <c r="B6" s="48" t="s">
        <v>120</v>
      </c>
      <c r="C6" s="49">
        <f>VLOOKUP(B6,Lifts_Alphabetical[#Data],2,FALSE)</f>
        <v>0.5</v>
      </c>
      <c r="D6" s="57">
        <v>0.5</v>
      </c>
      <c r="E6" s="48" t="s">
        <v>118</v>
      </c>
      <c r="F6" s="49">
        <f>VLOOKUP(E6,Lifts_Alphabetical[#Data],2,FALSE)</f>
        <v>0.6</v>
      </c>
      <c r="G6" s="57">
        <v>0.6</v>
      </c>
      <c r="H6" s="48" t="s">
        <v>77</v>
      </c>
      <c r="I6" s="49">
        <f>VLOOKUP(H6,Lifts_Alphabetical[#Data],2,FALSE)</f>
        <v>0</v>
      </c>
      <c r="J6" s="57"/>
      <c r="K6" s="48" t="s">
        <v>77</v>
      </c>
      <c r="L6" s="49">
        <f>VLOOKUP(K6,Lifts_Alphabetical[#Data],2,FALSE)</f>
        <v>0</v>
      </c>
      <c r="M6" s="64"/>
      <c r="N6" s="64"/>
      <c r="O6" s="50">
        <f t="shared" si="0"/>
        <v>0</v>
      </c>
      <c r="P6" s="53">
        <v>1.5</v>
      </c>
      <c r="Q6" s="53">
        <v>5.5</v>
      </c>
      <c r="R6" s="53">
        <v>4</v>
      </c>
      <c r="S6" s="54">
        <f>IF((SUM(P6:R6)&gt;0),(O6+AVERAGE(P6:R6)),O6)</f>
        <v>3.6666666666666665</v>
      </c>
      <c r="T6" s="55"/>
    </row>
    <row r="7" spans="1:21" x14ac:dyDescent="0.35">
      <c r="A7" s="125"/>
      <c r="B7" s="48" t="s">
        <v>77</v>
      </c>
      <c r="C7" s="49">
        <f>VLOOKUP(B7,Lifts_Alphabetical[#Data],2,FALSE)</f>
        <v>0</v>
      </c>
      <c r="D7" s="57"/>
      <c r="E7" s="48" t="s">
        <v>77</v>
      </c>
      <c r="F7" s="49">
        <f>VLOOKUP(E7,Lifts_Alphabetical[#Data],2,FALSE)</f>
        <v>0</v>
      </c>
      <c r="G7" s="57"/>
      <c r="H7" s="48" t="s">
        <v>77</v>
      </c>
      <c r="I7" s="49">
        <f>VLOOKUP(H7,Lifts_Alphabetical[#Data],2,FALSE)</f>
        <v>0</v>
      </c>
      <c r="J7" s="57"/>
      <c r="K7" s="48" t="s">
        <v>77</v>
      </c>
      <c r="L7" s="49">
        <f>VLOOKUP(K7,Lifts_Alphabetical[#Data],2,FALSE)</f>
        <v>0</v>
      </c>
      <c r="M7" s="64"/>
      <c r="N7" s="64"/>
      <c r="O7" s="50">
        <f t="shared" si="0"/>
        <v>0</v>
      </c>
      <c r="P7" s="53">
        <v>1</v>
      </c>
      <c r="Q7" s="53">
        <v>1</v>
      </c>
      <c r="R7" s="53">
        <v>1</v>
      </c>
      <c r="S7" s="56">
        <f t="shared" ref="S7:S11" si="1">IF((SUM(P7:R7)&gt;0),(O7+AVERAGE(P7:R7)),O7)</f>
        <v>1</v>
      </c>
      <c r="T7" s="55"/>
      <c r="U7" t="s">
        <v>55</v>
      </c>
    </row>
    <row r="8" spans="1:21" x14ac:dyDescent="0.35">
      <c r="A8" s="125"/>
      <c r="B8" s="48" t="s">
        <v>77</v>
      </c>
      <c r="C8" s="49">
        <f>VLOOKUP(B8,Lifts_Alphabetical[#Data],2,FALSE)</f>
        <v>0</v>
      </c>
      <c r="D8" s="57"/>
      <c r="E8" s="48" t="s">
        <v>77</v>
      </c>
      <c r="F8" s="49">
        <f>VLOOKUP(E8,Lifts_Alphabetical[#Data],2,FALSE)</f>
        <v>0</v>
      </c>
      <c r="G8" s="57"/>
      <c r="H8" s="48" t="s">
        <v>77</v>
      </c>
      <c r="I8" s="49">
        <f>VLOOKUP(H8,Lifts_Alphabetical[#Data],2,FALSE)</f>
        <v>0</v>
      </c>
      <c r="J8" s="57"/>
      <c r="K8" s="48" t="s">
        <v>77</v>
      </c>
      <c r="L8" s="49">
        <f>VLOOKUP(K8,Lifts_Alphabetical[#Data],2,FALSE)</f>
        <v>0</v>
      </c>
      <c r="M8" s="64"/>
      <c r="N8" s="64"/>
      <c r="O8" s="50">
        <f t="shared" si="0"/>
        <v>0</v>
      </c>
      <c r="P8" s="53">
        <v>0.5</v>
      </c>
      <c r="Q8" s="53">
        <v>0.5</v>
      </c>
      <c r="R8" s="53">
        <v>1</v>
      </c>
      <c r="S8" s="56">
        <f t="shared" si="1"/>
        <v>0.66666666666666663</v>
      </c>
      <c r="T8" s="55"/>
    </row>
    <row r="9" spans="1:21" x14ac:dyDescent="0.35">
      <c r="A9" s="125"/>
      <c r="B9" s="48" t="s">
        <v>77</v>
      </c>
      <c r="C9" s="49">
        <f>VLOOKUP(B9,Lifts_Alphabetical[#Data],2,FALSE)</f>
        <v>0</v>
      </c>
      <c r="D9" s="57"/>
      <c r="E9" s="48" t="s">
        <v>77</v>
      </c>
      <c r="F9" s="49">
        <f>VLOOKUP(E9,Lifts_Alphabetical[#Data],2,FALSE)</f>
        <v>0</v>
      </c>
      <c r="G9" s="57"/>
      <c r="H9" s="48" t="s">
        <v>77</v>
      </c>
      <c r="I9" s="49">
        <f>VLOOKUP(H9,Lifts_Alphabetical[#Data],2,FALSE)</f>
        <v>0</v>
      </c>
      <c r="J9" s="57"/>
      <c r="K9" s="48" t="s">
        <v>77</v>
      </c>
      <c r="L9" s="49">
        <f>VLOOKUP(K9,Lifts_Alphabetical[#Data],2,FALSE)</f>
        <v>0</v>
      </c>
      <c r="M9" s="64"/>
      <c r="N9" s="64"/>
      <c r="O9" s="50">
        <f t="shared" si="0"/>
        <v>0</v>
      </c>
      <c r="P9" s="53">
        <v>2</v>
      </c>
      <c r="Q9" s="53">
        <v>0.5</v>
      </c>
      <c r="R9" s="53">
        <v>0.5</v>
      </c>
      <c r="S9" s="56">
        <f t="shared" si="1"/>
        <v>1</v>
      </c>
      <c r="T9" s="55"/>
    </row>
    <row r="10" spans="1:21" x14ac:dyDescent="0.35">
      <c r="A10" s="125"/>
      <c r="B10" s="48" t="s">
        <v>115</v>
      </c>
      <c r="C10" s="49">
        <f>VLOOKUP(B10,Lifts_Alphabetical[#Data],2,FALSE)</f>
        <v>0.5</v>
      </c>
      <c r="D10" s="57"/>
      <c r="E10" s="48" t="s">
        <v>114</v>
      </c>
      <c r="F10" s="49">
        <f>VLOOKUP(E10,Lifts_Alphabetical[#Data],2,FALSE)</f>
        <v>0.9</v>
      </c>
      <c r="G10" s="57">
        <v>0.9</v>
      </c>
      <c r="H10" s="48" t="s">
        <v>77</v>
      </c>
      <c r="I10" s="49">
        <f>VLOOKUP(H10,Lifts_Alphabetical[#Data],2,FALSE)</f>
        <v>0</v>
      </c>
      <c r="J10" s="57"/>
      <c r="K10" s="48" t="s">
        <v>77</v>
      </c>
      <c r="L10" s="49">
        <f>VLOOKUP(K10,Lifts_Alphabetical[#Data],2,FALSE)</f>
        <v>0</v>
      </c>
      <c r="M10" s="64"/>
      <c r="N10" s="64"/>
      <c r="O10" s="50">
        <f t="shared" si="0"/>
        <v>0.49999999999999989</v>
      </c>
      <c r="P10" s="53">
        <v>0.5</v>
      </c>
      <c r="Q10" s="53">
        <v>4</v>
      </c>
      <c r="R10" s="53">
        <v>4</v>
      </c>
      <c r="S10" s="56">
        <f t="shared" si="1"/>
        <v>3.3333333333333335</v>
      </c>
      <c r="T10" s="55"/>
    </row>
    <row r="11" spans="1:21" ht="15" thickBot="1" x14ac:dyDescent="0.4">
      <c r="A11" s="126"/>
      <c r="B11" s="144" t="s">
        <v>118</v>
      </c>
      <c r="C11" s="49">
        <f>VLOOKUP(B11,Lifts_Alphabetical[#Data],2,FALSE)</f>
        <v>0.6</v>
      </c>
      <c r="D11" s="58">
        <v>0.1</v>
      </c>
      <c r="E11" s="48" t="s">
        <v>77</v>
      </c>
      <c r="F11" s="49">
        <f>VLOOKUP(E11,Lifts_Alphabetical[#Data],2,FALSE)</f>
        <v>0</v>
      </c>
      <c r="G11" s="58"/>
      <c r="H11" s="48" t="s">
        <v>77</v>
      </c>
      <c r="I11" s="49">
        <f>VLOOKUP(H11,Lifts_Alphabetical[#Data],2,FALSE)</f>
        <v>0</v>
      </c>
      <c r="J11" s="58"/>
      <c r="K11" s="48" t="s">
        <v>77</v>
      </c>
      <c r="L11" s="49">
        <f>VLOOKUP(K11,Lifts_Alphabetical[#Data],2,FALSE)</f>
        <v>0</v>
      </c>
      <c r="M11" s="75"/>
      <c r="N11" s="75"/>
      <c r="O11" s="50">
        <f t="shared" si="0"/>
        <v>0.5</v>
      </c>
      <c r="P11" s="59">
        <v>3.5</v>
      </c>
      <c r="Q11" s="59">
        <v>6</v>
      </c>
      <c r="R11" s="59">
        <v>5</v>
      </c>
      <c r="S11" s="103">
        <f t="shared" si="1"/>
        <v>5.333333333333333</v>
      </c>
      <c r="T11" s="55"/>
    </row>
    <row r="12" spans="1:21" ht="15" thickBot="1" x14ac:dyDescent="0.4">
      <c r="A12" s="131" t="s">
        <v>129</v>
      </c>
      <c r="B12" s="61" t="s">
        <v>88</v>
      </c>
      <c r="C12" s="62" t="s">
        <v>89</v>
      </c>
      <c r="D12" s="84" t="s">
        <v>102</v>
      </c>
      <c r="E12" s="62" t="s">
        <v>90</v>
      </c>
      <c r="F12" s="62" t="s">
        <v>89</v>
      </c>
      <c r="G12" s="84" t="s">
        <v>102</v>
      </c>
      <c r="H12" s="62" t="s">
        <v>91</v>
      </c>
      <c r="I12" s="62" t="s">
        <v>92</v>
      </c>
      <c r="J12" s="84" t="s">
        <v>102</v>
      </c>
      <c r="K12" s="62" t="s">
        <v>93</v>
      </c>
      <c r="L12" s="62" t="s">
        <v>89</v>
      </c>
      <c r="M12" s="84" t="s">
        <v>102</v>
      </c>
      <c r="N12" s="84" t="s">
        <v>106</v>
      </c>
      <c r="O12" s="62" t="s">
        <v>74</v>
      </c>
      <c r="P12" s="84" t="s">
        <v>99</v>
      </c>
      <c r="Q12" s="84" t="s">
        <v>95</v>
      </c>
      <c r="R12" s="84" t="s">
        <v>96</v>
      </c>
      <c r="S12" s="63" t="s">
        <v>97</v>
      </c>
      <c r="T12" s="134" t="s">
        <v>98</v>
      </c>
      <c r="U12" s="135"/>
    </row>
    <row r="13" spans="1:21" x14ac:dyDescent="0.35">
      <c r="A13" s="132"/>
      <c r="B13" s="48" t="s">
        <v>120</v>
      </c>
      <c r="C13" s="49">
        <f>VLOOKUP(B13,Lifts_Alphabetical[#Data],2,FALSE)</f>
        <v>0.5</v>
      </c>
      <c r="D13" s="48">
        <v>0.5</v>
      </c>
      <c r="E13" s="48" t="s">
        <v>77</v>
      </c>
      <c r="F13" s="49">
        <f>VLOOKUP(E13,Lifts_Alphabetical[#Data],2,FALSE)</f>
        <v>0</v>
      </c>
      <c r="G13" s="48"/>
      <c r="H13" s="48" t="s">
        <v>77</v>
      </c>
      <c r="I13" s="49">
        <f>VLOOKUP(H13,Lifts_Alphabetical[#Data],2,FALSE)</f>
        <v>0</v>
      </c>
      <c r="J13" s="48"/>
      <c r="K13" s="48" t="s">
        <v>77</v>
      </c>
      <c r="L13" s="49">
        <f>VLOOKUP(K13,Lifts_Alphabetical[#Data],2,FALSE)</f>
        <v>0</v>
      </c>
      <c r="M13" s="64"/>
      <c r="N13" s="64"/>
      <c r="O13" s="50">
        <f>MIN(10,(C13+F13+I13+L13)-(D13+G13+J13+M13+N13))</f>
        <v>0</v>
      </c>
      <c r="P13" s="65">
        <v>2.5</v>
      </c>
      <c r="Q13" s="65">
        <v>3</v>
      </c>
      <c r="R13" s="65">
        <v>3</v>
      </c>
      <c r="S13" s="52">
        <f>IF((SUM(P13:R13)&gt;0),(O13+AVERAGE(P13:R13)),O13)</f>
        <v>2.8333333333333335</v>
      </c>
      <c r="T13" s="109">
        <f>((MAX(S13:S22)+LARGE(S13:S22,2))/2)-T16</f>
        <v>5.1333333333333337</v>
      </c>
      <c r="U13" s="110"/>
    </row>
    <row r="14" spans="1:21" ht="15" thickBot="1" x14ac:dyDescent="0.4">
      <c r="A14" s="132"/>
      <c r="B14" s="48" t="s">
        <v>77</v>
      </c>
      <c r="C14" s="49">
        <f>VLOOKUP(B14,Lifts_Alphabetical[#Data],2,FALSE)</f>
        <v>0</v>
      </c>
      <c r="D14" s="48"/>
      <c r="E14" s="48" t="s">
        <v>77</v>
      </c>
      <c r="F14" s="49">
        <f>VLOOKUP(E14,Lifts_Alphabetical[#Data],2,FALSE)</f>
        <v>0</v>
      </c>
      <c r="G14" s="48"/>
      <c r="H14" s="48" t="s">
        <v>77</v>
      </c>
      <c r="I14" s="49">
        <f>VLOOKUP(H14,Lifts_Alphabetical[#Data],2,FALSE)</f>
        <v>0</v>
      </c>
      <c r="J14" s="48"/>
      <c r="K14" s="48" t="s">
        <v>77</v>
      </c>
      <c r="L14" s="49">
        <f>VLOOKUP(K14,Lifts_Alphabetical[#Data],2,FALSE)</f>
        <v>0</v>
      </c>
      <c r="M14" s="64"/>
      <c r="N14" s="64"/>
      <c r="O14" s="50">
        <f t="shared" ref="O14:O22" si="2">MIN(10,(C14+F14+I14+L14)-(D14+G14+J14+M14+N14))</f>
        <v>0</v>
      </c>
      <c r="P14" s="66">
        <v>2</v>
      </c>
      <c r="Q14" s="66">
        <v>1.5</v>
      </c>
      <c r="R14" s="66">
        <v>1.5</v>
      </c>
      <c r="S14" s="52">
        <f t="shared" ref="S14:S22" si="3">IF((SUM(P14:R14)&gt;0),(O14+AVERAGE(P14:R14)),O14)</f>
        <v>1.6666666666666667</v>
      </c>
      <c r="T14" s="111"/>
      <c r="U14" s="112"/>
    </row>
    <row r="15" spans="1:21" ht="15" thickBot="1" x14ac:dyDescent="0.4">
      <c r="A15" s="132"/>
      <c r="B15" s="144" t="s">
        <v>123</v>
      </c>
      <c r="C15" s="49">
        <f>VLOOKUP(B15,Lifts_Alphabetical[#Data],2,FALSE)</f>
        <v>0.5</v>
      </c>
      <c r="D15" s="48"/>
      <c r="E15" s="48" t="s">
        <v>77</v>
      </c>
      <c r="F15" s="49">
        <f>VLOOKUP(E15,Lifts_Alphabetical[#Data],2,FALSE)</f>
        <v>0</v>
      </c>
      <c r="G15" s="48"/>
      <c r="H15" s="48" t="s">
        <v>77</v>
      </c>
      <c r="I15" s="49">
        <f>VLOOKUP(H15,Lifts_Alphabetical[#Data],2,FALSE)</f>
        <v>0</v>
      </c>
      <c r="J15" s="48"/>
      <c r="K15" s="48" t="s">
        <v>77</v>
      </c>
      <c r="L15" s="49">
        <f>VLOOKUP(K15,Lifts_Alphabetical[#Data],2,FALSE)</f>
        <v>0</v>
      </c>
      <c r="M15" s="64"/>
      <c r="N15" s="64"/>
      <c r="O15" s="50">
        <f t="shared" si="2"/>
        <v>0.5</v>
      </c>
      <c r="P15" s="66">
        <v>3.5</v>
      </c>
      <c r="Q15" s="66">
        <v>2.5</v>
      </c>
      <c r="R15" s="66">
        <v>6</v>
      </c>
      <c r="S15" s="92">
        <f t="shared" si="3"/>
        <v>4.5</v>
      </c>
      <c r="T15" s="136" t="s">
        <v>101</v>
      </c>
      <c r="U15" s="137"/>
    </row>
    <row r="16" spans="1:21" ht="15" thickBot="1" x14ac:dyDescent="0.4">
      <c r="A16" s="132"/>
      <c r="B16" s="48" t="s">
        <v>120</v>
      </c>
      <c r="C16" s="49">
        <f>VLOOKUP(B16,Lifts_Alphabetical[#Data],2,FALSE)</f>
        <v>0.5</v>
      </c>
      <c r="D16" s="48"/>
      <c r="E16" s="48" t="s">
        <v>77</v>
      </c>
      <c r="F16" s="49">
        <f>VLOOKUP(E16,Lifts_Alphabetical[#Data],2,FALSE)</f>
        <v>0</v>
      </c>
      <c r="G16" s="48"/>
      <c r="H16" s="48" t="s">
        <v>77</v>
      </c>
      <c r="I16" s="49">
        <f>VLOOKUP(H16,Lifts_Alphabetical[#Data],2,FALSE)</f>
        <v>0</v>
      </c>
      <c r="J16" s="48"/>
      <c r="K16" s="48" t="s">
        <v>77</v>
      </c>
      <c r="L16" s="49">
        <f>VLOOKUP(K16,Lifts_Alphabetical[#Data],2,FALSE)</f>
        <v>0</v>
      </c>
      <c r="M16" s="64"/>
      <c r="N16" s="64"/>
      <c r="O16" s="50">
        <f t="shared" si="2"/>
        <v>0.5</v>
      </c>
      <c r="P16" s="66">
        <v>3</v>
      </c>
      <c r="Q16" s="66">
        <v>3.5</v>
      </c>
      <c r="R16" s="66">
        <v>3.5</v>
      </c>
      <c r="S16" s="52">
        <f t="shared" si="3"/>
        <v>3.8333333333333335</v>
      </c>
      <c r="T16" s="115"/>
      <c r="U16" s="116"/>
    </row>
    <row r="17" spans="1:21" x14ac:dyDescent="0.35">
      <c r="A17" s="132"/>
      <c r="B17" s="48" t="s">
        <v>120</v>
      </c>
      <c r="C17" s="49">
        <f>VLOOKUP(B17,Lifts_Alphabetical[#Data],2,FALSE)</f>
        <v>0.5</v>
      </c>
      <c r="D17" s="67">
        <v>0.5</v>
      </c>
      <c r="E17" s="48" t="s">
        <v>77</v>
      </c>
      <c r="F17" s="49">
        <f>VLOOKUP(E17,Lifts_Alphabetical[#Data],2,FALSE)</f>
        <v>0</v>
      </c>
      <c r="G17" s="67"/>
      <c r="H17" s="48" t="s">
        <v>77</v>
      </c>
      <c r="I17" s="49">
        <f>VLOOKUP(H17,Lifts_Alphabetical[#Data],2,FALSE)</f>
        <v>0</v>
      </c>
      <c r="J17" s="67"/>
      <c r="K17" s="48" t="s">
        <v>77</v>
      </c>
      <c r="L17" s="49">
        <f>VLOOKUP(K17,Lifts_Alphabetical[#Data],2,FALSE)</f>
        <v>0</v>
      </c>
      <c r="M17" s="68"/>
      <c r="N17" s="68"/>
      <c r="O17" s="50">
        <f t="shared" si="2"/>
        <v>0</v>
      </c>
      <c r="P17" s="66">
        <v>3</v>
      </c>
      <c r="Q17" s="66">
        <v>2.5</v>
      </c>
      <c r="R17" s="66">
        <v>4</v>
      </c>
      <c r="S17" s="54">
        <f t="shared" si="3"/>
        <v>3.1666666666666665</v>
      </c>
    </row>
    <row r="18" spans="1:21" x14ac:dyDescent="0.35">
      <c r="A18" s="132"/>
      <c r="B18" s="144" t="s">
        <v>120</v>
      </c>
      <c r="C18" s="49">
        <f>VLOOKUP(B18,Lifts_Alphabetical[#Data],2,FALSE)</f>
        <v>0.5</v>
      </c>
      <c r="D18" s="67"/>
      <c r="E18" s="144" t="s">
        <v>118</v>
      </c>
      <c r="F18" s="49">
        <f>VLOOKUP(E18,Lifts_Alphabetical[#Data],2,FALSE)</f>
        <v>0.6</v>
      </c>
      <c r="G18" s="67"/>
      <c r="H18" s="48" t="s">
        <v>77</v>
      </c>
      <c r="I18" s="49">
        <f>VLOOKUP(H18,Lifts_Alphabetical[#Data],2,FALSE)</f>
        <v>0</v>
      </c>
      <c r="J18" s="67"/>
      <c r="K18" s="48" t="s">
        <v>77</v>
      </c>
      <c r="L18" s="49">
        <f>VLOOKUP(K18,Lifts_Alphabetical[#Data],2,FALSE)</f>
        <v>0</v>
      </c>
      <c r="M18" s="68"/>
      <c r="N18" s="68"/>
      <c r="O18" s="50">
        <f t="shared" si="2"/>
        <v>1.1000000000000001</v>
      </c>
      <c r="P18" s="66">
        <v>3.5</v>
      </c>
      <c r="Q18" s="66">
        <v>5.5</v>
      </c>
      <c r="R18" s="66">
        <v>5</v>
      </c>
      <c r="S18" s="94">
        <f t="shared" si="3"/>
        <v>5.7666666666666675</v>
      </c>
      <c r="U18" t="s">
        <v>55</v>
      </c>
    </row>
    <row r="19" spans="1:21" x14ac:dyDescent="0.35">
      <c r="A19" s="132"/>
      <c r="B19" s="48" t="s">
        <v>77</v>
      </c>
      <c r="C19" s="49">
        <f>VLOOKUP(B19,Lifts_Alphabetical[#Data],2,FALSE)</f>
        <v>0</v>
      </c>
      <c r="D19" s="67"/>
      <c r="E19" s="48" t="s">
        <v>77</v>
      </c>
      <c r="F19" s="49">
        <f>VLOOKUP(E19,Lifts_Alphabetical[#Data],2,FALSE)</f>
        <v>0</v>
      </c>
      <c r="G19" s="67"/>
      <c r="H19" s="48" t="s">
        <v>77</v>
      </c>
      <c r="I19" s="49">
        <f>VLOOKUP(H19,Lifts_Alphabetical[#Data],2,FALSE)</f>
        <v>0</v>
      </c>
      <c r="J19" s="67"/>
      <c r="K19" s="48" t="s">
        <v>77</v>
      </c>
      <c r="L19" s="49">
        <f>VLOOKUP(K19,Lifts_Alphabetical[#Data],2,FALSE)</f>
        <v>0</v>
      </c>
      <c r="M19" s="68"/>
      <c r="N19" s="68"/>
      <c r="O19" s="50">
        <f t="shared" si="2"/>
        <v>0</v>
      </c>
      <c r="P19" s="66">
        <v>1.5</v>
      </c>
      <c r="Q19" s="66">
        <v>1</v>
      </c>
      <c r="R19" s="66">
        <v>2</v>
      </c>
      <c r="S19" s="56">
        <f t="shared" si="3"/>
        <v>1.5</v>
      </c>
    </row>
    <row r="20" spans="1:21" x14ac:dyDescent="0.35">
      <c r="A20" s="132"/>
      <c r="B20" s="48" t="s">
        <v>77</v>
      </c>
      <c r="C20" s="49">
        <f>VLOOKUP(B20,Lifts_Alphabetical[#Data],2,FALSE)</f>
        <v>0</v>
      </c>
      <c r="D20" s="67"/>
      <c r="E20" s="48" t="s">
        <v>77</v>
      </c>
      <c r="F20" s="49">
        <f>VLOOKUP(E20,Lifts_Alphabetical[#Data],2,FALSE)</f>
        <v>0</v>
      </c>
      <c r="G20" s="67"/>
      <c r="H20" s="48" t="s">
        <v>77</v>
      </c>
      <c r="I20" s="49">
        <f>VLOOKUP(H20,Lifts_Alphabetical[#Data],2,FALSE)</f>
        <v>0</v>
      </c>
      <c r="J20" s="67"/>
      <c r="K20" s="48" t="s">
        <v>77</v>
      </c>
      <c r="L20" s="49">
        <f>VLOOKUP(K20,Lifts_Alphabetical[#Data],2,FALSE)</f>
        <v>0</v>
      </c>
      <c r="M20" s="68"/>
      <c r="N20" s="68"/>
      <c r="O20" s="50">
        <f t="shared" si="2"/>
        <v>0</v>
      </c>
      <c r="P20" s="66"/>
      <c r="Q20" s="66"/>
      <c r="R20" s="66"/>
      <c r="S20" s="56">
        <f t="shared" si="3"/>
        <v>0</v>
      </c>
    </row>
    <row r="21" spans="1:21" x14ac:dyDescent="0.35">
      <c r="A21" s="132"/>
      <c r="B21" s="48" t="s">
        <v>77</v>
      </c>
      <c r="C21" s="49">
        <f>VLOOKUP(B21,Lifts_Alphabetical[#Data],2,FALSE)</f>
        <v>0</v>
      </c>
      <c r="D21" s="67"/>
      <c r="E21" s="48" t="s">
        <v>77</v>
      </c>
      <c r="F21" s="49">
        <f>VLOOKUP(E21,Lifts_Alphabetical[#Data],2,FALSE)</f>
        <v>0</v>
      </c>
      <c r="G21" s="67"/>
      <c r="H21" s="48" t="s">
        <v>77</v>
      </c>
      <c r="I21" s="49">
        <f>VLOOKUP(H21,Lifts_Alphabetical[#Data],2,FALSE)</f>
        <v>0</v>
      </c>
      <c r="J21" s="67"/>
      <c r="K21" s="48" t="s">
        <v>77</v>
      </c>
      <c r="L21" s="49">
        <f>VLOOKUP(K21,Lifts_Alphabetical[#Data],2,FALSE)</f>
        <v>0</v>
      </c>
      <c r="M21" s="68"/>
      <c r="N21" s="68"/>
      <c r="O21" s="50">
        <f t="shared" si="2"/>
        <v>0</v>
      </c>
      <c r="P21" s="66"/>
      <c r="Q21" s="66"/>
      <c r="R21" s="66"/>
      <c r="S21" s="56">
        <f t="shared" si="3"/>
        <v>0</v>
      </c>
    </row>
    <row r="22" spans="1:21" ht="15" thickBot="1" x14ac:dyDescent="0.4">
      <c r="A22" s="133"/>
      <c r="B22" s="48" t="s">
        <v>77</v>
      </c>
      <c r="C22" s="49">
        <f>VLOOKUP(B22,Lifts_Alphabetical[#Data],2,FALSE)</f>
        <v>0</v>
      </c>
      <c r="D22" s="69"/>
      <c r="E22" s="48" t="s">
        <v>77</v>
      </c>
      <c r="F22" s="49">
        <f>VLOOKUP(E22,Lifts_Alphabetical[#Data],2,FALSE)</f>
        <v>0</v>
      </c>
      <c r="G22" s="69"/>
      <c r="H22" s="48" t="s">
        <v>77</v>
      </c>
      <c r="I22" s="49">
        <f>VLOOKUP(H22,Lifts_Alphabetical[#Data],2,FALSE)</f>
        <v>0</v>
      </c>
      <c r="J22" s="69"/>
      <c r="K22" s="48" t="s">
        <v>77</v>
      </c>
      <c r="L22" s="49">
        <f>VLOOKUP(K22,Lifts_Alphabetical[#Data],2,FALSE)</f>
        <v>0</v>
      </c>
      <c r="M22" s="70"/>
      <c r="N22" s="70"/>
      <c r="O22" s="50">
        <f t="shared" si="2"/>
        <v>0</v>
      </c>
      <c r="P22" s="71"/>
      <c r="Q22" s="71"/>
      <c r="R22" s="71"/>
      <c r="S22" s="60">
        <f t="shared" si="3"/>
        <v>0</v>
      </c>
    </row>
    <row r="23" spans="1:21" ht="15" thickBot="1" x14ac:dyDescent="0.4">
      <c r="A23" s="104" t="s">
        <v>127</v>
      </c>
      <c r="B23" s="72" t="s">
        <v>88</v>
      </c>
      <c r="C23" s="73" t="s">
        <v>89</v>
      </c>
      <c r="D23" s="85" t="s">
        <v>102</v>
      </c>
      <c r="E23" s="73" t="s">
        <v>90</v>
      </c>
      <c r="F23" s="73" t="s">
        <v>89</v>
      </c>
      <c r="G23" s="85" t="s">
        <v>102</v>
      </c>
      <c r="H23" s="73" t="s">
        <v>91</v>
      </c>
      <c r="I23" s="73" t="s">
        <v>92</v>
      </c>
      <c r="J23" s="85" t="s">
        <v>102</v>
      </c>
      <c r="K23" s="73" t="s">
        <v>93</v>
      </c>
      <c r="L23" s="73" t="s">
        <v>89</v>
      </c>
      <c r="M23" s="85" t="s">
        <v>102</v>
      </c>
      <c r="N23" s="85" t="s">
        <v>106</v>
      </c>
      <c r="O23" s="73" t="s">
        <v>74</v>
      </c>
      <c r="P23" s="85" t="s">
        <v>99</v>
      </c>
      <c r="Q23" s="85" t="s">
        <v>95</v>
      </c>
      <c r="R23" s="85" t="s">
        <v>96</v>
      </c>
      <c r="S23" s="74" t="s">
        <v>97</v>
      </c>
      <c r="T23" s="107" t="s">
        <v>98</v>
      </c>
      <c r="U23" s="108"/>
    </row>
    <row r="24" spans="1:21" x14ac:dyDescent="0.35">
      <c r="A24" s="105"/>
      <c r="B24" s="48" t="s">
        <v>77</v>
      </c>
      <c r="C24" s="49">
        <f>VLOOKUP(B24,Lifts_Alphabetical[#Data],2,FALSE)</f>
        <v>0</v>
      </c>
      <c r="D24" s="48"/>
      <c r="E24" s="48" t="s">
        <v>77</v>
      </c>
      <c r="F24" s="49">
        <f>VLOOKUP(E24,Lifts_Alphabetical[#Data],2,FALSE)</f>
        <v>0</v>
      </c>
      <c r="G24" s="48"/>
      <c r="H24" s="48" t="s">
        <v>77</v>
      </c>
      <c r="I24" s="49">
        <f>VLOOKUP(H24,Lifts_Alphabetical[#Data],2,FALSE)</f>
        <v>0</v>
      </c>
      <c r="J24" s="48"/>
      <c r="K24" s="48" t="s">
        <v>77</v>
      </c>
      <c r="L24" s="49">
        <f>VLOOKUP(K24,Lifts_Alphabetical[#Data],2,FALSE)</f>
        <v>0</v>
      </c>
      <c r="M24" s="64"/>
      <c r="N24" s="64"/>
      <c r="O24" s="50">
        <f>MIN(10,(C24+F24+I24+L24)-(D24+G24+J24+M24+N24))</f>
        <v>0</v>
      </c>
      <c r="P24" s="51">
        <v>0.5</v>
      </c>
      <c r="Q24" s="51">
        <v>0.5</v>
      </c>
      <c r="R24" s="51">
        <v>1</v>
      </c>
      <c r="S24" s="52">
        <f>IF((SUM(P24:R24)&gt;0),(O24+AVERAGE(P24:R24)),O24)</f>
        <v>0.66666666666666663</v>
      </c>
      <c r="T24" s="109">
        <f>((MAX(S24:S33)+LARGE(S24:S33,2))/2)-T27</f>
        <v>3.083333333333333</v>
      </c>
      <c r="U24" s="110"/>
    </row>
    <row r="25" spans="1:21" ht="15" thickBot="1" x14ac:dyDescent="0.4">
      <c r="A25" s="105"/>
      <c r="B25" s="48" t="s">
        <v>120</v>
      </c>
      <c r="C25" s="49">
        <f>VLOOKUP(B25,Lifts_Alphabetical[#Data],2,FALSE)</f>
        <v>0.5</v>
      </c>
      <c r="D25" s="48"/>
      <c r="E25" s="48" t="s">
        <v>118</v>
      </c>
      <c r="F25" s="49">
        <f>VLOOKUP(E25,Lifts_Alphabetical[#Data],2,FALSE)</f>
        <v>0.6</v>
      </c>
      <c r="G25" s="48">
        <v>0.6</v>
      </c>
      <c r="H25" s="48" t="s">
        <v>77</v>
      </c>
      <c r="I25" s="49">
        <f>VLOOKUP(H25,Lifts_Alphabetical[#Data],2,FALSE)</f>
        <v>0</v>
      </c>
      <c r="J25" s="48"/>
      <c r="K25" s="48" t="s">
        <v>77</v>
      </c>
      <c r="L25" s="49">
        <f>VLOOKUP(K25,Lifts_Alphabetical[#Data],2,FALSE)</f>
        <v>0</v>
      </c>
      <c r="M25" s="64"/>
      <c r="N25" s="64"/>
      <c r="O25" s="50">
        <f t="shared" ref="O25:O33" si="4">MIN(10,(C25+F25+I25+L25)-(D25+G25+J25+M25+N25))</f>
        <v>0.50000000000000011</v>
      </c>
      <c r="P25" s="53">
        <v>2.5</v>
      </c>
      <c r="Q25" s="53">
        <v>4.5</v>
      </c>
      <c r="R25" s="53">
        <v>3.5</v>
      </c>
      <c r="S25" s="52">
        <f t="shared" ref="S25:S33" si="5">IF((SUM(P25:R25)&gt;0),(O25+AVERAGE(P25:R25)),O25)</f>
        <v>4</v>
      </c>
      <c r="T25" s="111"/>
      <c r="U25" s="112"/>
    </row>
    <row r="26" spans="1:21" ht="15" thickBot="1" x14ac:dyDescent="0.4">
      <c r="A26" s="105"/>
      <c r="B26" s="48" t="s">
        <v>77</v>
      </c>
      <c r="C26" s="49">
        <f>VLOOKUP(B26,Lifts_Alphabetical[#Data],2,FALSE)</f>
        <v>0</v>
      </c>
      <c r="D26" s="48"/>
      <c r="E26" s="48" t="s">
        <v>77</v>
      </c>
      <c r="F26" s="49">
        <f>VLOOKUP(E26,Lifts_Alphabetical[#Data],2,FALSE)</f>
        <v>0</v>
      </c>
      <c r="G26" s="48"/>
      <c r="H26" s="48" t="s">
        <v>77</v>
      </c>
      <c r="I26" s="49">
        <f>VLOOKUP(H26,Lifts_Alphabetical[#Data],2,FALSE)</f>
        <v>0</v>
      </c>
      <c r="J26" s="48"/>
      <c r="K26" s="48" t="s">
        <v>77</v>
      </c>
      <c r="L26" s="49">
        <f>VLOOKUP(K26,Lifts_Alphabetical[#Data],2,FALSE)</f>
        <v>0</v>
      </c>
      <c r="M26" s="64"/>
      <c r="N26" s="64"/>
      <c r="O26" s="50">
        <f t="shared" si="4"/>
        <v>0</v>
      </c>
      <c r="P26" s="53">
        <v>1.5</v>
      </c>
      <c r="Q26" s="53">
        <v>2.5</v>
      </c>
      <c r="R26" s="53">
        <v>2.5</v>
      </c>
      <c r="S26" s="52">
        <f t="shared" si="5"/>
        <v>2.1666666666666665</v>
      </c>
      <c r="T26" s="113" t="s">
        <v>101</v>
      </c>
      <c r="U26" s="114"/>
    </row>
    <row r="27" spans="1:21" ht="15" thickBot="1" x14ac:dyDescent="0.4">
      <c r="A27" s="105"/>
      <c r="B27" s="48" t="s">
        <v>77</v>
      </c>
      <c r="C27" s="49">
        <f>VLOOKUP(B27,Lifts_Alphabetical[#Data],2,FALSE)</f>
        <v>0</v>
      </c>
      <c r="D27" s="48"/>
      <c r="E27" s="48" t="s">
        <v>77</v>
      </c>
      <c r="F27" s="49">
        <f>VLOOKUP(E27,Lifts_Alphabetical[#Data],2,FALSE)</f>
        <v>0</v>
      </c>
      <c r="G27" s="48"/>
      <c r="H27" s="48" t="s">
        <v>77</v>
      </c>
      <c r="I27" s="49">
        <f>VLOOKUP(H27,Lifts_Alphabetical[#Data],2,FALSE)</f>
        <v>0</v>
      </c>
      <c r="J27" s="48"/>
      <c r="K27" s="48" t="s">
        <v>77</v>
      </c>
      <c r="L27" s="49">
        <f>VLOOKUP(K27,Lifts_Alphabetical[#Data],2,FALSE)</f>
        <v>0</v>
      </c>
      <c r="M27" s="64"/>
      <c r="N27" s="64"/>
      <c r="O27" s="50">
        <f t="shared" si="4"/>
        <v>0</v>
      </c>
      <c r="P27" s="53"/>
      <c r="Q27" s="53"/>
      <c r="R27" s="53"/>
      <c r="S27" s="52">
        <f t="shared" si="5"/>
        <v>0</v>
      </c>
      <c r="T27" s="115"/>
      <c r="U27" s="116"/>
    </row>
    <row r="28" spans="1:21" x14ac:dyDescent="0.35">
      <c r="A28" s="105"/>
      <c r="B28" s="48" t="s">
        <v>77</v>
      </c>
      <c r="C28" s="49">
        <f>VLOOKUP(B28,Lifts_Alphabetical[#Data],2,FALSE)</f>
        <v>0</v>
      </c>
      <c r="D28" s="48"/>
      <c r="E28" s="48" t="s">
        <v>77</v>
      </c>
      <c r="F28" s="49">
        <f>VLOOKUP(E28,Lifts_Alphabetical[#Data],2,FALSE)</f>
        <v>0</v>
      </c>
      <c r="G28" s="48"/>
      <c r="H28" s="48" t="s">
        <v>77</v>
      </c>
      <c r="I28" s="49">
        <f>VLOOKUP(H28,Lifts_Alphabetical[#Data],2,FALSE)</f>
        <v>0</v>
      </c>
      <c r="J28" s="48"/>
      <c r="K28" s="48" t="s">
        <v>77</v>
      </c>
      <c r="L28" s="49">
        <f>VLOOKUP(K28,Lifts_Alphabetical[#Data],2,FALSE)</f>
        <v>0</v>
      </c>
      <c r="M28" s="64"/>
      <c r="N28" s="64"/>
      <c r="O28" s="50">
        <f t="shared" si="4"/>
        <v>0</v>
      </c>
      <c r="P28" s="53"/>
      <c r="Q28" s="53"/>
      <c r="R28" s="53"/>
      <c r="S28" s="54">
        <f t="shared" si="5"/>
        <v>0</v>
      </c>
    </row>
    <row r="29" spans="1:21" x14ac:dyDescent="0.35">
      <c r="A29" s="105"/>
      <c r="B29" s="48" t="s">
        <v>77</v>
      </c>
      <c r="C29" s="49">
        <f>VLOOKUP(B29,Lifts_Alphabetical[#Data],2,FALSE)</f>
        <v>0</v>
      </c>
      <c r="D29" s="48"/>
      <c r="E29" s="48" t="s">
        <v>77</v>
      </c>
      <c r="F29" s="49">
        <f>VLOOKUP(E29,Lifts_Alphabetical[#Data],2,FALSE)</f>
        <v>0</v>
      </c>
      <c r="G29" s="48"/>
      <c r="H29" s="48" t="s">
        <v>77</v>
      </c>
      <c r="I29" s="49">
        <f>VLOOKUP(H29,Lifts_Alphabetical[#Data],2,FALSE)</f>
        <v>0</v>
      </c>
      <c r="J29" s="48"/>
      <c r="K29" s="48" t="s">
        <v>77</v>
      </c>
      <c r="L29" s="49">
        <f>VLOOKUP(K29,Lifts_Alphabetical[#Data],2,FALSE)</f>
        <v>0</v>
      </c>
      <c r="M29" s="64"/>
      <c r="N29" s="64"/>
      <c r="O29" s="50">
        <f t="shared" si="4"/>
        <v>0</v>
      </c>
      <c r="P29" s="53"/>
      <c r="Q29" s="53"/>
      <c r="R29" s="53"/>
      <c r="S29" s="56">
        <f t="shared" si="5"/>
        <v>0</v>
      </c>
    </row>
    <row r="30" spans="1:21" x14ac:dyDescent="0.35">
      <c r="A30" s="105"/>
      <c r="B30" s="48" t="s">
        <v>77</v>
      </c>
      <c r="C30" s="49">
        <f>VLOOKUP(B30,Lifts_Alphabetical[#Data],2,FALSE)</f>
        <v>0</v>
      </c>
      <c r="D30" s="48"/>
      <c r="E30" s="48" t="s">
        <v>77</v>
      </c>
      <c r="F30" s="49">
        <f>VLOOKUP(E30,Lifts_Alphabetical[#Data],2,FALSE)</f>
        <v>0</v>
      </c>
      <c r="G30" s="48"/>
      <c r="H30" s="48" t="s">
        <v>77</v>
      </c>
      <c r="I30" s="49">
        <f>VLOOKUP(H30,Lifts_Alphabetical[#Data],2,FALSE)</f>
        <v>0</v>
      </c>
      <c r="J30" s="48"/>
      <c r="K30" s="48" t="s">
        <v>77</v>
      </c>
      <c r="L30" s="49">
        <f>VLOOKUP(K30,Lifts_Alphabetical[#Data],2,FALSE)</f>
        <v>0</v>
      </c>
      <c r="M30" s="64"/>
      <c r="N30" s="64"/>
      <c r="O30" s="50">
        <f t="shared" si="4"/>
        <v>0</v>
      </c>
      <c r="P30" s="53"/>
      <c r="Q30" s="53"/>
      <c r="R30" s="53"/>
      <c r="S30" s="56">
        <f t="shared" si="5"/>
        <v>0</v>
      </c>
    </row>
    <row r="31" spans="1:21" x14ac:dyDescent="0.35">
      <c r="A31" s="105"/>
      <c r="B31" s="48" t="s">
        <v>77</v>
      </c>
      <c r="C31" s="49">
        <f>VLOOKUP(B31,Lifts_Alphabetical[#Data],2,FALSE)</f>
        <v>0</v>
      </c>
      <c r="D31" s="48"/>
      <c r="E31" s="48" t="s">
        <v>77</v>
      </c>
      <c r="F31" s="49">
        <f>VLOOKUP(E31,Lifts_Alphabetical[#Data],2,FALSE)</f>
        <v>0</v>
      </c>
      <c r="G31" s="48"/>
      <c r="H31" s="48" t="s">
        <v>77</v>
      </c>
      <c r="I31" s="49">
        <f>VLOOKUP(H31,Lifts_Alphabetical[#Data],2,FALSE)</f>
        <v>0</v>
      </c>
      <c r="J31" s="48"/>
      <c r="K31" s="48" t="s">
        <v>77</v>
      </c>
      <c r="L31" s="49">
        <f>VLOOKUP(K31,Lifts_Alphabetical[#Data],2,FALSE)</f>
        <v>0</v>
      </c>
      <c r="M31" s="64"/>
      <c r="N31" s="64"/>
      <c r="O31" s="50">
        <f t="shared" si="4"/>
        <v>0</v>
      </c>
      <c r="P31" s="53"/>
      <c r="Q31" s="53"/>
      <c r="R31" s="53"/>
      <c r="S31" s="56">
        <f t="shared" si="5"/>
        <v>0</v>
      </c>
    </row>
    <row r="32" spans="1:21" x14ac:dyDescent="0.35">
      <c r="A32" s="105"/>
      <c r="B32" s="48" t="s">
        <v>77</v>
      </c>
      <c r="C32" s="49">
        <f>VLOOKUP(B32,Lifts_Alphabetical[#Data],2,FALSE)</f>
        <v>0</v>
      </c>
      <c r="D32" s="48"/>
      <c r="E32" s="48" t="s">
        <v>77</v>
      </c>
      <c r="F32" s="49">
        <f>VLOOKUP(E32,Lifts_Alphabetical[#Data],2,FALSE)</f>
        <v>0</v>
      </c>
      <c r="G32" s="48"/>
      <c r="H32" s="48" t="s">
        <v>77</v>
      </c>
      <c r="I32" s="49">
        <f>VLOOKUP(H32,Lifts_Alphabetical[#Data],2,FALSE)</f>
        <v>0</v>
      </c>
      <c r="J32" s="48"/>
      <c r="K32" s="48" t="s">
        <v>77</v>
      </c>
      <c r="L32" s="49">
        <f>VLOOKUP(K32,Lifts_Alphabetical[#Data],2,FALSE)</f>
        <v>0</v>
      </c>
      <c r="M32" s="64"/>
      <c r="N32" s="64"/>
      <c r="O32" s="50">
        <f t="shared" si="4"/>
        <v>0</v>
      </c>
      <c r="P32" s="53"/>
      <c r="Q32" s="53"/>
      <c r="R32" s="53"/>
      <c r="S32" s="56">
        <f t="shared" si="5"/>
        <v>0</v>
      </c>
    </row>
    <row r="33" spans="1:21" ht="15" thickBot="1" x14ac:dyDescent="0.4">
      <c r="A33" s="106"/>
      <c r="B33" s="48" t="s">
        <v>77</v>
      </c>
      <c r="C33" s="49">
        <f>VLOOKUP(B33,Lifts_Alphabetical[#Data],2,FALSE)</f>
        <v>0</v>
      </c>
      <c r="D33" s="87"/>
      <c r="E33" s="48" t="s">
        <v>77</v>
      </c>
      <c r="F33" s="49">
        <f>VLOOKUP(E33,Lifts_Alphabetical[#Data],2,FALSE)</f>
        <v>0</v>
      </c>
      <c r="G33" s="87"/>
      <c r="H33" s="48" t="s">
        <v>77</v>
      </c>
      <c r="I33" s="49">
        <f>VLOOKUP(H33,Lifts_Alphabetical[#Data],2,FALSE)</f>
        <v>0</v>
      </c>
      <c r="J33" s="87"/>
      <c r="K33" s="48" t="s">
        <v>77</v>
      </c>
      <c r="L33" s="49">
        <f>VLOOKUP(K33,Lifts_Alphabetical[#Data],2,FALSE)</f>
        <v>0</v>
      </c>
      <c r="M33" s="75"/>
      <c r="N33" s="75"/>
      <c r="O33" s="50">
        <f t="shared" si="4"/>
        <v>0</v>
      </c>
      <c r="P33" s="59"/>
      <c r="Q33" s="59"/>
      <c r="R33" s="59"/>
      <c r="S33" s="60">
        <f t="shared" si="5"/>
        <v>0</v>
      </c>
    </row>
    <row r="34" spans="1:21" ht="15" thickBot="1" x14ac:dyDescent="0.4">
      <c r="A34" s="117"/>
      <c r="B34" s="76" t="s">
        <v>88</v>
      </c>
      <c r="C34" s="77" t="s">
        <v>89</v>
      </c>
      <c r="D34" s="86" t="s">
        <v>102</v>
      </c>
      <c r="E34" s="77" t="s">
        <v>90</v>
      </c>
      <c r="F34" s="77" t="s">
        <v>89</v>
      </c>
      <c r="G34" s="86" t="s">
        <v>102</v>
      </c>
      <c r="H34" s="77" t="s">
        <v>91</v>
      </c>
      <c r="I34" s="77" t="s">
        <v>92</v>
      </c>
      <c r="J34" s="86" t="s">
        <v>102</v>
      </c>
      <c r="K34" s="77" t="s">
        <v>93</v>
      </c>
      <c r="L34" s="77" t="s">
        <v>89</v>
      </c>
      <c r="M34" s="86" t="s">
        <v>102</v>
      </c>
      <c r="N34" s="86" t="s">
        <v>106</v>
      </c>
      <c r="O34" s="77" t="s">
        <v>74</v>
      </c>
      <c r="P34" s="86" t="s">
        <v>99</v>
      </c>
      <c r="Q34" s="86" t="s">
        <v>95</v>
      </c>
      <c r="R34" s="86" t="s">
        <v>96</v>
      </c>
      <c r="S34" s="78" t="s">
        <v>97</v>
      </c>
      <c r="T34" s="120" t="s">
        <v>98</v>
      </c>
      <c r="U34" s="121"/>
    </row>
    <row r="35" spans="1:21" x14ac:dyDescent="0.35">
      <c r="A35" s="118"/>
      <c r="B35" s="48" t="s">
        <v>77</v>
      </c>
      <c r="C35" s="49">
        <f>VLOOKUP(B35,Lifts_Alphabetical[#Data],2,FALSE)</f>
        <v>0</v>
      </c>
      <c r="D35" s="48"/>
      <c r="E35" s="48" t="s">
        <v>77</v>
      </c>
      <c r="F35" s="49">
        <f>VLOOKUP(E35,Lifts_Alphabetical[#Data],2,FALSE)</f>
        <v>0</v>
      </c>
      <c r="G35" s="48"/>
      <c r="H35" s="48" t="s">
        <v>77</v>
      </c>
      <c r="I35" s="49">
        <f>VLOOKUP(H35,Lifts_Alphabetical[#Data],2,FALSE)</f>
        <v>0</v>
      </c>
      <c r="J35" s="48"/>
      <c r="K35" s="48" t="s">
        <v>77</v>
      </c>
      <c r="L35" s="49">
        <f>VLOOKUP(K35,Lifts_Alphabetical[#Data],2,FALSE)</f>
        <v>0</v>
      </c>
      <c r="M35" s="90"/>
      <c r="N35" s="90"/>
      <c r="O35" s="50">
        <f>MIN(10,(C35+F35+I35+L35)-(D35+G35+J35+M35+N35))</f>
        <v>0</v>
      </c>
      <c r="P35" s="51"/>
      <c r="Q35" s="51"/>
      <c r="R35" s="51"/>
      <c r="S35" s="52">
        <f>IF((SUM(P35:R35)&gt;0),(O35+AVERAGE(P35:R35)),O35)</f>
        <v>0</v>
      </c>
      <c r="T35" s="109">
        <f>((MAX(S35:S44)+LARGE(S35:S44,2))/2)-T38</f>
        <v>0</v>
      </c>
      <c r="U35" s="110"/>
    </row>
    <row r="36" spans="1:21" ht="15" thickBot="1" x14ac:dyDescent="0.4">
      <c r="A36" s="118"/>
      <c r="B36" s="48" t="s">
        <v>77</v>
      </c>
      <c r="C36" s="49">
        <f>VLOOKUP(B36,Lifts_Alphabetical[#Data],2,FALSE)</f>
        <v>0</v>
      </c>
      <c r="D36" s="48"/>
      <c r="E36" s="48" t="s">
        <v>77</v>
      </c>
      <c r="F36" s="49">
        <f>VLOOKUP(E36,Lifts_Alphabetical[#Data],2,FALSE)</f>
        <v>0</v>
      </c>
      <c r="G36" s="48"/>
      <c r="H36" s="48" t="s">
        <v>77</v>
      </c>
      <c r="I36" s="49">
        <f>VLOOKUP(H36,Lifts_Alphabetical[#Data],2,FALSE)</f>
        <v>0</v>
      </c>
      <c r="J36" s="48"/>
      <c r="K36" s="48" t="s">
        <v>77</v>
      </c>
      <c r="L36" s="49">
        <f>VLOOKUP(K36,Lifts_Alphabetical[#Data],2,FALSE)</f>
        <v>0</v>
      </c>
      <c r="M36" s="64"/>
      <c r="N36" s="64"/>
      <c r="O36" s="50">
        <f t="shared" ref="O36:O44" si="6">MIN(10,(C36+F36+I36+L36)-(D36+G36+J36+M36+N36))</f>
        <v>0</v>
      </c>
      <c r="P36" s="53"/>
      <c r="Q36" s="53"/>
      <c r="R36" s="53"/>
      <c r="S36" s="52">
        <f t="shared" ref="S36:S44" si="7">IF((SUM(P36:R36)&gt;0),(O36+AVERAGE(P36:R36)),O36)</f>
        <v>0</v>
      </c>
      <c r="T36" s="111"/>
      <c r="U36" s="112"/>
    </row>
    <row r="37" spans="1:21" ht="15" thickBot="1" x14ac:dyDescent="0.4">
      <c r="A37" s="118"/>
      <c r="B37" s="48" t="s">
        <v>77</v>
      </c>
      <c r="C37" s="49">
        <f>VLOOKUP(B37,Lifts_Alphabetical[#Data],2,FALSE)</f>
        <v>0</v>
      </c>
      <c r="D37" s="48"/>
      <c r="E37" s="48" t="s">
        <v>77</v>
      </c>
      <c r="F37" s="49">
        <f>VLOOKUP(E37,Lifts_Alphabetical[#Data],2,FALSE)</f>
        <v>0</v>
      </c>
      <c r="G37" s="48"/>
      <c r="H37" s="48" t="s">
        <v>77</v>
      </c>
      <c r="I37" s="49">
        <f>VLOOKUP(H37,Lifts_Alphabetical[#Data],2,FALSE)</f>
        <v>0</v>
      </c>
      <c r="J37" s="48"/>
      <c r="K37" s="48" t="s">
        <v>77</v>
      </c>
      <c r="L37" s="49">
        <f>VLOOKUP(K37,Lifts_Alphabetical[#Data],2,FALSE)</f>
        <v>0</v>
      </c>
      <c r="M37" s="64"/>
      <c r="N37" s="64"/>
      <c r="O37" s="50">
        <f t="shared" si="6"/>
        <v>0</v>
      </c>
      <c r="P37" s="53"/>
      <c r="Q37" s="53"/>
      <c r="R37" s="53"/>
      <c r="S37" s="52">
        <f t="shared" si="7"/>
        <v>0</v>
      </c>
      <c r="T37" s="122" t="s">
        <v>101</v>
      </c>
      <c r="U37" s="123"/>
    </row>
    <row r="38" spans="1:21" ht="15" thickBot="1" x14ac:dyDescent="0.4">
      <c r="A38" s="118"/>
      <c r="B38" s="48" t="s">
        <v>77</v>
      </c>
      <c r="C38" s="49">
        <f>VLOOKUP(B38,Lifts_Alphabetical[#Data],2,FALSE)</f>
        <v>0</v>
      </c>
      <c r="D38" s="48"/>
      <c r="E38" s="48" t="s">
        <v>77</v>
      </c>
      <c r="F38" s="49">
        <f>VLOOKUP(E38,Lifts_Alphabetical[#Data],2,FALSE)</f>
        <v>0</v>
      </c>
      <c r="G38" s="48"/>
      <c r="H38" s="48" t="s">
        <v>77</v>
      </c>
      <c r="I38" s="49">
        <f>VLOOKUP(H38,Lifts_Alphabetical[#Data],2,FALSE)</f>
        <v>0</v>
      </c>
      <c r="J38" s="48"/>
      <c r="K38" s="48" t="s">
        <v>77</v>
      </c>
      <c r="L38" s="49">
        <f>VLOOKUP(K38,Lifts_Alphabetical[#Data],2,FALSE)</f>
        <v>0</v>
      </c>
      <c r="M38" s="64"/>
      <c r="N38" s="64"/>
      <c r="O38" s="50">
        <f t="shared" si="6"/>
        <v>0</v>
      </c>
      <c r="P38" s="53"/>
      <c r="Q38" s="53"/>
      <c r="R38" s="53"/>
      <c r="S38" s="52">
        <f t="shared" si="7"/>
        <v>0</v>
      </c>
      <c r="T38" s="115"/>
      <c r="U38" s="116"/>
    </row>
    <row r="39" spans="1:21" x14ac:dyDescent="0.35">
      <c r="A39" s="118"/>
      <c r="B39" s="48" t="s">
        <v>77</v>
      </c>
      <c r="C39" s="49">
        <f>VLOOKUP(B39,Lifts_Alphabetical[#Data],2,FALSE)</f>
        <v>0</v>
      </c>
      <c r="D39" s="48"/>
      <c r="E39" s="48" t="s">
        <v>77</v>
      </c>
      <c r="F39" s="49">
        <f>VLOOKUP(E39,Lifts_Alphabetical[#Data],2,FALSE)</f>
        <v>0</v>
      </c>
      <c r="G39" s="48"/>
      <c r="H39" s="48" t="s">
        <v>77</v>
      </c>
      <c r="I39" s="49">
        <f>VLOOKUP(H39,Lifts_Alphabetical[#Data],2,FALSE)</f>
        <v>0</v>
      </c>
      <c r="J39" s="48"/>
      <c r="K39" s="48" t="s">
        <v>77</v>
      </c>
      <c r="L39" s="49">
        <f>VLOOKUP(K39,Lifts_Alphabetical[#Data],2,FALSE)</f>
        <v>0</v>
      </c>
      <c r="M39" s="64"/>
      <c r="N39" s="64"/>
      <c r="O39" s="50">
        <f t="shared" si="6"/>
        <v>0</v>
      </c>
      <c r="P39" s="53"/>
      <c r="Q39" s="53"/>
      <c r="R39" s="53"/>
      <c r="S39" s="95">
        <f t="shared" si="7"/>
        <v>0</v>
      </c>
    </row>
    <row r="40" spans="1:21" x14ac:dyDescent="0.35">
      <c r="A40" s="118"/>
      <c r="B40" s="48" t="s">
        <v>77</v>
      </c>
      <c r="C40" s="49">
        <f>VLOOKUP(B40,Lifts_Alphabetical[#Data],2,FALSE)</f>
        <v>0</v>
      </c>
      <c r="D40" s="48"/>
      <c r="E40" s="48" t="s">
        <v>77</v>
      </c>
      <c r="F40" s="49">
        <f>VLOOKUP(E40,Lifts_Alphabetical[#Data],2,FALSE)</f>
        <v>0</v>
      </c>
      <c r="G40" s="48"/>
      <c r="H40" s="48" t="s">
        <v>77</v>
      </c>
      <c r="I40" s="49">
        <f>VLOOKUP(H40,Lifts_Alphabetical[#Data],2,FALSE)</f>
        <v>0</v>
      </c>
      <c r="J40" s="48"/>
      <c r="K40" s="48" t="s">
        <v>77</v>
      </c>
      <c r="L40" s="49">
        <f>VLOOKUP(K40,Lifts_Alphabetical[#Data],2,FALSE)</f>
        <v>0</v>
      </c>
      <c r="M40" s="64"/>
      <c r="N40" s="64"/>
      <c r="O40" s="50">
        <f t="shared" si="6"/>
        <v>0</v>
      </c>
      <c r="P40" s="53"/>
      <c r="Q40" s="53"/>
      <c r="R40" s="53"/>
      <c r="S40" s="96">
        <f t="shared" si="7"/>
        <v>0</v>
      </c>
    </row>
    <row r="41" spans="1:21" x14ac:dyDescent="0.35">
      <c r="A41" s="118"/>
      <c r="B41" s="48" t="s">
        <v>77</v>
      </c>
      <c r="C41" s="49">
        <f>VLOOKUP(B41,Lifts_Alphabetical[#Data],2,FALSE)</f>
        <v>0</v>
      </c>
      <c r="D41" s="48"/>
      <c r="E41" s="48" t="s">
        <v>77</v>
      </c>
      <c r="F41" s="49">
        <f>VLOOKUP(E41,Lifts_Alphabetical[#Data],2,FALSE)</f>
        <v>0</v>
      </c>
      <c r="G41" s="48"/>
      <c r="H41" s="48" t="s">
        <v>77</v>
      </c>
      <c r="I41" s="49">
        <f>VLOOKUP(H41,Lifts_Alphabetical[#Data],2,FALSE)</f>
        <v>0</v>
      </c>
      <c r="J41" s="48"/>
      <c r="K41" s="48" t="s">
        <v>77</v>
      </c>
      <c r="L41" s="49">
        <f>VLOOKUP(K41,Lifts_Alphabetical[#Data],2,FALSE)</f>
        <v>0</v>
      </c>
      <c r="M41" s="64"/>
      <c r="N41" s="64"/>
      <c r="O41" s="50">
        <f t="shared" si="6"/>
        <v>0</v>
      </c>
      <c r="P41" s="53"/>
      <c r="Q41" s="53"/>
      <c r="R41" s="53"/>
      <c r="S41" s="56">
        <f t="shared" si="7"/>
        <v>0</v>
      </c>
    </row>
    <row r="42" spans="1:21" x14ac:dyDescent="0.35">
      <c r="A42" s="118"/>
      <c r="B42" s="48" t="s">
        <v>77</v>
      </c>
      <c r="C42" s="49">
        <f>VLOOKUP(B42,Lifts_Alphabetical[#Data],2,FALSE)</f>
        <v>0</v>
      </c>
      <c r="D42" s="48"/>
      <c r="E42" s="48" t="s">
        <v>77</v>
      </c>
      <c r="F42" s="49">
        <f>VLOOKUP(E42,Lifts_Alphabetical[#Data],2,FALSE)</f>
        <v>0</v>
      </c>
      <c r="G42" s="48"/>
      <c r="H42" s="48" t="s">
        <v>77</v>
      </c>
      <c r="I42" s="49">
        <f>VLOOKUP(H42,Lifts_Alphabetical[#Data],2,FALSE)</f>
        <v>0</v>
      </c>
      <c r="J42" s="48"/>
      <c r="K42" s="48" t="s">
        <v>77</v>
      </c>
      <c r="L42" s="49">
        <f>VLOOKUP(K42,Lifts_Alphabetical[#Data],2,FALSE)</f>
        <v>0</v>
      </c>
      <c r="M42" s="64"/>
      <c r="N42" s="64"/>
      <c r="O42" s="50">
        <f t="shared" si="6"/>
        <v>0</v>
      </c>
      <c r="P42" s="53"/>
      <c r="Q42" s="53"/>
      <c r="R42" s="53"/>
      <c r="S42" s="56">
        <f t="shared" si="7"/>
        <v>0</v>
      </c>
    </row>
    <row r="43" spans="1:21" x14ac:dyDescent="0.35">
      <c r="A43" s="118"/>
      <c r="B43" s="48" t="s">
        <v>77</v>
      </c>
      <c r="C43" s="49">
        <f>VLOOKUP(B43,Lifts_Alphabetical[#Data],2,FALSE)</f>
        <v>0</v>
      </c>
      <c r="D43" s="48"/>
      <c r="E43" s="48" t="s">
        <v>77</v>
      </c>
      <c r="F43" s="49">
        <f>VLOOKUP(E43,Lifts_Alphabetical[#Data],2,FALSE)</f>
        <v>0</v>
      </c>
      <c r="G43" s="48"/>
      <c r="H43" s="48" t="s">
        <v>77</v>
      </c>
      <c r="I43" s="49">
        <f>VLOOKUP(H43,Lifts_Alphabetical[#Data],2,FALSE)</f>
        <v>0</v>
      </c>
      <c r="J43" s="48"/>
      <c r="K43" s="48" t="s">
        <v>77</v>
      </c>
      <c r="L43" s="49">
        <f>VLOOKUP(K43,Lifts_Alphabetical[#Data],2,FALSE)</f>
        <v>0</v>
      </c>
      <c r="M43" s="64"/>
      <c r="N43" s="64"/>
      <c r="O43" s="50">
        <f t="shared" si="6"/>
        <v>0</v>
      </c>
      <c r="P43" s="53"/>
      <c r="Q43" s="53"/>
      <c r="R43" s="53"/>
      <c r="S43" s="56">
        <f t="shared" si="7"/>
        <v>0</v>
      </c>
    </row>
    <row r="44" spans="1:21" ht="15" thickBot="1" x14ac:dyDescent="0.4">
      <c r="A44" s="119"/>
      <c r="B44" s="79" t="s">
        <v>77</v>
      </c>
      <c r="C44" s="49">
        <f>VLOOKUP(B44,Lifts_Alphabetical[#Data],2,FALSE)</f>
        <v>0</v>
      </c>
      <c r="D44" s="83"/>
      <c r="E44" s="83" t="s">
        <v>77</v>
      </c>
      <c r="F44" s="49">
        <f>VLOOKUP(E44,Lifts_Alphabetical[#Data],2,FALSE)</f>
        <v>0</v>
      </c>
      <c r="G44" s="83"/>
      <c r="H44" s="83" t="s">
        <v>77</v>
      </c>
      <c r="I44" s="49">
        <f>VLOOKUP(H44,Lifts_Alphabetical[#Data],2,FALSE)</f>
        <v>0</v>
      </c>
      <c r="J44" s="83"/>
      <c r="K44" s="83" t="s">
        <v>77</v>
      </c>
      <c r="L44" s="49">
        <f>VLOOKUP(K44,Lifts_Alphabetical[#Data],2,FALSE)</f>
        <v>0</v>
      </c>
      <c r="M44" s="80"/>
      <c r="N44" s="80"/>
      <c r="O44" s="50">
        <f t="shared" si="6"/>
        <v>0</v>
      </c>
      <c r="P44" s="81"/>
      <c r="Q44" s="81"/>
      <c r="R44" s="81"/>
      <c r="S44" s="60">
        <f t="shared" si="7"/>
        <v>0</v>
      </c>
    </row>
  </sheetData>
  <mergeCells count="20">
    <mergeCell ref="A12:A22"/>
    <mergeCell ref="T12:U12"/>
    <mergeCell ref="T13:U14"/>
    <mergeCell ref="T15:U15"/>
    <mergeCell ref="T16:U16"/>
    <mergeCell ref="A1:A11"/>
    <mergeCell ref="T1:U1"/>
    <mergeCell ref="T2:U3"/>
    <mergeCell ref="T4:U4"/>
    <mergeCell ref="T5:U5"/>
    <mergeCell ref="A34:A44"/>
    <mergeCell ref="T34:U34"/>
    <mergeCell ref="T35:U36"/>
    <mergeCell ref="T37:U37"/>
    <mergeCell ref="T38:U38"/>
    <mergeCell ref="A23:A33"/>
    <mergeCell ref="T23:U23"/>
    <mergeCell ref="T24:U25"/>
    <mergeCell ref="T26:U26"/>
    <mergeCell ref="T27:U27"/>
  </mergeCells>
  <dataValidations count="1">
    <dataValidation type="list" allowBlank="1" showInputMessage="1" showErrorMessage="1" errorTitle="ITSA Head Judge:" error="Must type lift name as formatted or select from dropdown list." sqref="B2:B11 K35:K44 H35:H44 E35:E44 B35:B44 K24:K33 H24:H33 E24:E33 B24:B33 K13:K22 H13:H22 E13:E22 B13:B22 H2:H11 E2:E11 K2:K11">
      <formula1>Lifts_Dropdown2016</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workbookViewId="0">
      <selection activeCell="T17" sqref="T17"/>
    </sheetView>
  </sheetViews>
  <sheetFormatPr defaultRowHeight="14.5" x14ac:dyDescent="0.35"/>
  <cols>
    <col min="1" max="1" width="3.54296875" customWidth="1"/>
    <col min="2" max="2" width="17.6328125" customWidth="1"/>
    <col min="3" max="3" width="5.90625" bestFit="1" customWidth="1"/>
    <col min="4" max="4" width="5.90625" style="89" customWidth="1"/>
    <col min="5" max="5" width="17.6328125" customWidth="1"/>
    <col min="6" max="6" width="5.54296875" bestFit="1" customWidth="1"/>
    <col min="7" max="7" width="5.54296875" style="89" customWidth="1"/>
    <col min="8" max="8" width="17.6328125" customWidth="1"/>
    <col min="9" max="9" width="5.54296875" bestFit="1" customWidth="1"/>
    <col min="10" max="10" width="5.54296875" style="89" customWidth="1"/>
    <col min="11" max="11" width="17.6328125" customWidth="1"/>
    <col min="12" max="12" width="5.54296875" bestFit="1" customWidth="1"/>
    <col min="13" max="14" width="5.54296875" style="89" customWidth="1"/>
    <col min="15" max="15" width="10.54296875" customWidth="1"/>
    <col min="16" max="18" width="10.54296875" style="89" customWidth="1"/>
    <col min="19" max="19" width="10.54296875" customWidth="1"/>
  </cols>
  <sheetData>
    <row r="1" spans="1:21" s="47" customFormat="1" ht="15" thickBot="1" x14ac:dyDescent="0.4">
      <c r="A1" s="124" t="s">
        <v>124</v>
      </c>
      <c r="B1" s="44" t="s">
        <v>88</v>
      </c>
      <c r="C1" s="45" t="s">
        <v>89</v>
      </c>
      <c r="D1" s="88" t="s">
        <v>102</v>
      </c>
      <c r="E1" s="45" t="s">
        <v>90</v>
      </c>
      <c r="F1" s="45" t="s">
        <v>89</v>
      </c>
      <c r="G1" s="88" t="s">
        <v>102</v>
      </c>
      <c r="H1" s="45" t="s">
        <v>91</v>
      </c>
      <c r="I1" s="45" t="s">
        <v>92</v>
      </c>
      <c r="J1" s="88" t="s">
        <v>102</v>
      </c>
      <c r="K1" s="45" t="s">
        <v>93</v>
      </c>
      <c r="L1" s="45" t="s">
        <v>89</v>
      </c>
      <c r="M1" s="88" t="s">
        <v>102</v>
      </c>
      <c r="N1" s="88" t="s">
        <v>106</v>
      </c>
      <c r="O1" s="45" t="s">
        <v>74</v>
      </c>
      <c r="P1" s="88" t="s">
        <v>94</v>
      </c>
      <c r="Q1" s="88" t="s">
        <v>95</v>
      </c>
      <c r="R1" s="88" t="s">
        <v>96</v>
      </c>
      <c r="S1" s="46" t="s">
        <v>97</v>
      </c>
      <c r="T1" s="127" t="s">
        <v>98</v>
      </c>
      <c r="U1" s="128"/>
    </row>
    <row r="2" spans="1:21" x14ac:dyDescent="0.35">
      <c r="A2" s="125"/>
      <c r="B2" s="48" t="s">
        <v>120</v>
      </c>
      <c r="C2" s="49">
        <f>VLOOKUP(B2,Lifts_Alphabetical[#Data],2,FALSE)</f>
        <v>0.5</v>
      </c>
      <c r="D2" s="48">
        <v>0.5</v>
      </c>
      <c r="E2" s="48" t="s">
        <v>118</v>
      </c>
      <c r="F2" s="49">
        <f>VLOOKUP(E2,Lifts_Alphabetical[#Data],2,FALSE)</f>
        <v>0.6</v>
      </c>
      <c r="G2" s="57">
        <v>0.6</v>
      </c>
      <c r="H2" s="48" t="s">
        <v>77</v>
      </c>
      <c r="I2" s="49">
        <f>VLOOKUP(H2,Lifts_Alphabetical[#Data],2,FALSE)</f>
        <v>0</v>
      </c>
      <c r="J2" s="57"/>
      <c r="K2" s="48" t="s">
        <v>77</v>
      </c>
      <c r="L2" s="49">
        <f>VLOOKUP(K2,Lifts_Alphabetical[#Data],2,FALSE)</f>
        <v>0</v>
      </c>
      <c r="M2" s="64"/>
      <c r="N2" s="64"/>
      <c r="O2" s="50">
        <f>MIN(10,(C2+F2+I2+L2)-(D2+G2+J2+M2+N2))</f>
        <v>0</v>
      </c>
      <c r="P2" s="51">
        <v>8</v>
      </c>
      <c r="Q2" s="51">
        <v>9</v>
      </c>
      <c r="R2" s="51">
        <v>7.5</v>
      </c>
      <c r="S2" s="92">
        <f>IF((SUM(P2:R2)&gt;0),(O2+AVERAGE(P2:R2)),O2)</f>
        <v>8.1666666666666661</v>
      </c>
      <c r="T2" s="109">
        <f>((MAX(S2:S11)+LARGE(S2:S11,2))/2)-T5</f>
        <v>8.716666666666665</v>
      </c>
      <c r="U2" s="110"/>
    </row>
    <row r="3" spans="1:21" ht="15" thickBot="1" x14ac:dyDescent="0.4">
      <c r="A3" s="125"/>
      <c r="B3" s="48" t="s">
        <v>77</v>
      </c>
      <c r="C3" s="49">
        <f>VLOOKUP(B3,Lifts_Alphabetical[#Data],2,FALSE)</f>
        <v>0</v>
      </c>
      <c r="D3" s="57"/>
      <c r="E3" s="48" t="s">
        <v>77</v>
      </c>
      <c r="F3" s="49">
        <f>VLOOKUP(E3,Lifts_Alphabetical[#Data],2,FALSE)</f>
        <v>0</v>
      </c>
      <c r="G3" s="57"/>
      <c r="H3" s="48" t="s">
        <v>77</v>
      </c>
      <c r="I3" s="49">
        <f>VLOOKUP(H3,Lifts_Alphabetical[#Data],2,FALSE)</f>
        <v>0</v>
      </c>
      <c r="J3" s="57"/>
      <c r="K3" s="48" t="s">
        <v>77</v>
      </c>
      <c r="L3" s="49">
        <f>VLOOKUP(K3,Lifts_Alphabetical[#Data],2,FALSE)</f>
        <v>0</v>
      </c>
      <c r="M3" s="64"/>
      <c r="N3" s="64"/>
      <c r="O3" s="50">
        <f t="shared" ref="O3:O11" si="0">MIN(10,(C3+F3+I3+L3)-(D3+G3+J3+M3+N3))</f>
        <v>0</v>
      </c>
      <c r="P3" s="53">
        <v>2.5</v>
      </c>
      <c r="Q3" s="53">
        <v>2</v>
      </c>
      <c r="R3" s="53">
        <v>2.5</v>
      </c>
      <c r="S3" s="93">
        <f>IF((SUM(P3:R3)&gt;0),(O3+AVERAGE(P3:R3)),O3)</f>
        <v>2.3333333333333335</v>
      </c>
      <c r="T3" s="111"/>
      <c r="U3" s="112"/>
    </row>
    <row r="4" spans="1:21" ht="15" thickBot="1" x14ac:dyDescent="0.4">
      <c r="A4" s="125"/>
      <c r="B4" s="48" t="s">
        <v>111</v>
      </c>
      <c r="C4" s="49">
        <f>VLOOKUP(B4,Lifts_Alphabetical[#Data],2,FALSE)</f>
        <v>1.3</v>
      </c>
      <c r="D4" s="57"/>
      <c r="E4" s="48" t="s">
        <v>77</v>
      </c>
      <c r="F4" s="49">
        <f>VLOOKUP(E4,Lifts_Alphabetical[#Data],2,FALSE)</f>
        <v>0</v>
      </c>
      <c r="G4" s="57"/>
      <c r="H4" s="48" t="s">
        <v>77</v>
      </c>
      <c r="I4" s="49">
        <f>VLOOKUP(H4,Lifts_Alphabetical[#Data],2,FALSE)</f>
        <v>0</v>
      </c>
      <c r="J4" s="57"/>
      <c r="K4" s="48" t="s">
        <v>77</v>
      </c>
      <c r="L4" s="49">
        <f>VLOOKUP(K4,Lifts_Alphabetical[#Data],2,FALSE)</f>
        <v>0</v>
      </c>
      <c r="M4" s="64"/>
      <c r="N4" s="64"/>
      <c r="O4" s="50">
        <f t="shared" si="0"/>
        <v>1.3</v>
      </c>
      <c r="P4" s="53">
        <v>5</v>
      </c>
      <c r="Q4" s="53">
        <v>5.5</v>
      </c>
      <c r="R4" s="53">
        <v>4.5</v>
      </c>
      <c r="S4" s="93">
        <f>IF((SUM(P4:R4)&gt;0),(O4+AVERAGE(P4:R4)),O4)</f>
        <v>6.3</v>
      </c>
      <c r="T4" s="129" t="s">
        <v>101</v>
      </c>
      <c r="U4" s="130"/>
    </row>
    <row r="5" spans="1:21" ht="15" thickBot="1" x14ac:dyDescent="0.4">
      <c r="A5" s="125"/>
      <c r="B5" s="48" t="s">
        <v>113</v>
      </c>
      <c r="C5" s="49">
        <f>VLOOKUP(B5,Lifts_Alphabetical[#Data],2,FALSE)</f>
        <v>2.4</v>
      </c>
      <c r="D5" s="57"/>
      <c r="E5" s="48" t="s">
        <v>77</v>
      </c>
      <c r="F5" s="49">
        <f>VLOOKUP(E5,Lifts_Alphabetical[#Data],2,FALSE)</f>
        <v>0</v>
      </c>
      <c r="G5" s="57"/>
      <c r="H5" s="48" t="s">
        <v>77</v>
      </c>
      <c r="I5" s="49">
        <f>VLOOKUP(H5,Lifts_Alphabetical[#Data],2,FALSE)</f>
        <v>0</v>
      </c>
      <c r="J5" s="57"/>
      <c r="K5" s="48" t="s">
        <v>77</v>
      </c>
      <c r="L5" s="49">
        <f>VLOOKUP(K5,Lifts_Alphabetical[#Data],2,FALSE)</f>
        <v>0</v>
      </c>
      <c r="M5" s="64"/>
      <c r="N5" s="64"/>
      <c r="O5" s="50">
        <f t="shared" si="0"/>
        <v>2.4</v>
      </c>
      <c r="P5" s="53">
        <v>3</v>
      </c>
      <c r="Q5" s="53">
        <v>3</v>
      </c>
      <c r="R5" s="53">
        <v>3</v>
      </c>
      <c r="S5" s="93">
        <f>IF((SUM(P5:R5)&gt;0),(O5+AVERAGE(P5:R5)),O5)</f>
        <v>5.4</v>
      </c>
      <c r="T5" s="115"/>
      <c r="U5" s="116"/>
    </row>
    <row r="6" spans="1:21" x14ac:dyDescent="0.35">
      <c r="A6" s="125"/>
      <c r="B6" s="48" t="s">
        <v>111</v>
      </c>
      <c r="C6" s="49">
        <f>VLOOKUP(B6,Lifts_Alphabetical[#Data],2,FALSE)</f>
        <v>1.3</v>
      </c>
      <c r="D6" s="57"/>
      <c r="E6" s="48" t="s">
        <v>77</v>
      </c>
      <c r="F6" s="49">
        <f>VLOOKUP(E6,Lifts_Alphabetical[#Data],2,FALSE)</f>
        <v>0</v>
      </c>
      <c r="G6" s="57"/>
      <c r="H6" s="48" t="s">
        <v>77</v>
      </c>
      <c r="I6" s="49">
        <f>VLOOKUP(H6,Lifts_Alphabetical[#Data],2,FALSE)</f>
        <v>0</v>
      </c>
      <c r="J6" s="57"/>
      <c r="K6" s="48" t="s">
        <v>77</v>
      </c>
      <c r="L6" s="49">
        <f>VLOOKUP(K6,Lifts_Alphabetical[#Data],2,FALSE)</f>
        <v>0</v>
      </c>
      <c r="M6" s="64"/>
      <c r="N6" s="64"/>
      <c r="O6" s="50">
        <f t="shared" si="0"/>
        <v>1.3</v>
      </c>
      <c r="P6" s="53">
        <v>5.5</v>
      </c>
      <c r="Q6" s="53">
        <v>6</v>
      </c>
      <c r="R6" s="53">
        <v>4.5</v>
      </c>
      <c r="S6" s="54">
        <f>IF((SUM(P6:R6)&gt;0),(O6+AVERAGE(P6:R6)),O6)</f>
        <v>6.6333333333333329</v>
      </c>
      <c r="T6" s="55"/>
    </row>
    <row r="7" spans="1:21" x14ac:dyDescent="0.35">
      <c r="A7" s="125"/>
      <c r="B7" s="144" t="s">
        <v>112</v>
      </c>
      <c r="C7" s="49">
        <f>VLOOKUP(B7,Lifts_Alphabetical[#Data],2,FALSE)</f>
        <v>1</v>
      </c>
      <c r="D7" s="57"/>
      <c r="E7" s="144" t="s">
        <v>120</v>
      </c>
      <c r="F7" s="49">
        <f>VLOOKUP(E7,Lifts_Alphabetical[#Data],2,FALSE)</f>
        <v>0.5</v>
      </c>
      <c r="G7" s="57"/>
      <c r="H7" s="144" t="s">
        <v>118</v>
      </c>
      <c r="I7" s="49">
        <f>VLOOKUP(H7,Lifts_Alphabetical[#Data],2,FALSE)</f>
        <v>0.6</v>
      </c>
      <c r="J7" s="57"/>
      <c r="K7" s="48" t="s">
        <v>121</v>
      </c>
      <c r="L7" s="49">
        <f>VLOOKUP(K7,Lifts_Alphabetical[#Data],2,FALSE)</f>
        <v>0.7</v>
      </c>
      <c r="M7" s="64">
        <v>0.7</v>
      </c>
      <c r="N7" s="64"/>
      <c r="O7" s="50">
        <f t="shared" si="0"/>
        <v>2.0999999999999996</v>
      </c>
      <c r="P7" s="53">
        <v>7</v>
      </c>
      <c r="Q7" s="53">
        <v>7.5</v>
      </c>
      <c r="R7" s="53">
        <v>7</v>
      </c>
      <c r="S7" s="94">
        <f t="shared" ref="S7:S11" si="1">IF((SUM(P7:R7)&gt;0),(O7+AVERAGE(P7:R7)),O7)</f>
        <v>9.2666666666666657</v>
      </c>
      <c r="T7" s="55"/>
      <c r="U7" t="s">
        <v>55</v>
      </c>
    </row>
    <row r="8" spans="1:21" x14ac:dyDescent="0.35">
      <c r="A8" s="125"/>
      <c r="B8" s="48" t="s">
        <v>77</v>
      </c>
      <c r="C8" s="49">
        <f>VLOOKUP(B8,Lifts_Alphabetical[#Data],2,FALSE)</f>
        <v>0</v>
      </c>
      <c r="D8" s="57"/>
      <c r="E8" s="48" t="s">
        <v>77</v>
      </c>
      <c r="F8" s="49">
        <f>VLOOKUP(E8,Lifts_Alphabetical[#Data],2,FALSE)</f>
        <v>0</v>
      </c>
      <c r="G8" s="57"/>
      <c r="H8" s="48" t="s">
        <v>77</v>
      </c>
      <c r="I8" s="49">
        <f>VLOOKUP(H8,Lifts_Alphabetical[#Data],2,FALSE)</f>
        <v>0</v>
      </c>
      <c r="J8" s="57"/>
      <c r="K8" s="48" t="s">
        <v>77</v>
      </c>
      <c r="L8" s="49">
        <f>VLOOKUP(K8,Lifts_Alphabetical[#Data],2,FALSE)</f>
        <v>0</v>
      </c>
      <c r="M8" s="64"/>
      <c r="N8" s="64"/>
      <c r="O8" s="50">
        <f t="shared" si="0"/>
        <v>0</v>
      </c>
      <c r="P8" s="53"/>
      <c r="Q8" s="53"/>
      <c r="R8" s="53"/>
      <c r="S8" s="56">
        <f t="shared" si="1"/>
        <v>0</v>
      </c>
      <c r="T8" s="55"/>
    </row>
    <row r="9" spans="1:21" x14ac:dyDescent="0.35">
      <c r="A9" s="125"/>
      <c r="B9" s="48" t="s">
        <v>77</v>
      </c>
      <c r="C9" s="49">
        <f>VLOOKUP(B9,Lifts_Alphabetical[#Data],2,FALSE)</f>
        <v>0</v>
      </c>
      <c r="D9" s="57"/>
      <c r="E9" s="48" t="s">
        <v>77</v>
      </c>
      <c r="F9" s="49">
        <f>VLOOKUP(E9,Lifts_Alphabetical[#Data],2,FALSE)</f>
        <v>0</v>
      </c>
      <c r="G9" s="57"/>
      <c r="H9" s="48" t="s">
        <v>77</v>
      </c>
      <c r="I9" s="49">
        <f>VLOOKUP(H9,Lifts_Alphabetical[#Data],2,FALSE)</f>
        <v>0</v>
      </c>
      <c r="J9" s="57"/>
      <c r="K9" s="48" t="s">
        <v>77</v>
      </c>
      <c r="L9" s="49">
        <f>VLOOKUP(K9,Lifts_Alphabetical[#Data],2,FALSE)</f>
        <v>0</v>
      </c>
      <c r="M9" s="64"/>
      <c r="N9" s="64"/>
      <c r="O9" s="50">
        <f t="shared" si="0"/>
        <v>0</v>
      </c>
      <c r="P9" s="53"/>
      <c r="Q9" s="53"/>
      <c r="R9" s="53"/>
      <c r="S9" s="56">
        <f t="shared" si="1"/>
        <v>0</v>
      </c>
      <c r="T9" s="55"/>
    </row>
    <row r="10" spans="1:21" x14ac:dyDescent="0.35">
      <c r="A10" s="125"/>
      <c r="B10" s="48" t="s">
        <v>77</v>
      </c>
      <c r="C10" s="49">
        <f>VLOOKUP(B10,Lifts_Alphabetical[#Data],2,FALSE)</f>
        <v>0</v>
      </c>
      <c r="D10" s="57"/>
      <c r="E10" s="48" t="s">
        <v>77</v>
      </c>
      <c r="F10" s="49">
        <f>VLOOKUP(E10,Lifts_Alphabetical[#Data],2,FALSE)</f>
        <v>0</v>
      </c>
      <c r="G10" s="57"/>
      <c r="H10" s="48" t="s">
        <v>77</v>
      </c>
      <c r="I10" s="49">
        <f>VLOOKUP(H10,Lifts_Alphabetical[#Data],2,FALSE)</f>
        <v>0</v>
      </c>
      <c r="J10" s="57"/>
      <c r="K10" s="48" t="s">
        <v>77</v>
      </c>
      <c r="L10" s="49">
        <f>VLOOKUP(K10,Lifts_Alphabetical[#Data],2,FALSE)</f>
        <v>0</v>
      </c>
      <c r="M10" s="64"/>
      <c r="N10" s="64"/>
      <c r="O10" s="50">
        <f t="shared" si="0"/>
        <v>0</v>
      </c>
      <c r="P10" s="53"/>
      <c r="Q10" s="53"/>
      <c r="R10" s="53"/>
      <c r="S10" s="56">
        <f t="shared" si="1"/>
        <v>0</v>
      </c>
      <c r="T10" s="55"/>
    </row>
    <row r="11" spans="1:21" ht="15" thickBot="1" x14ac:dyDescent="0.4">
      <c r="A11" s="126"/>
      <c r="B11" s="48" t="s">
        <v>77</v>
      </c>
      <c r="C11" s="49">
        <f>VLOOKUP(B11,Lifts_Alphabetical[#Data],2,FALSE)</f>
        <v>0</v>
      </c>
      <c r="D11" s="58"/>
      <c r="E11" s="48" t="s">
        <v>77</v>
      </c>
      <c r="F11" s="49">
        <f>VLOOKUP(E11,Lifts_Alphabetical[#Data],2,FALSE)</f>
        <v>0</v>
      </c>
      <c r="G11" s="58"/>
      <c r="H11" s="48" t="s">
        <v>77</v>
      </c>
      <c r="I11" s="49">
        <f>VLOOKUP(H11,Lifts_Alphabetical[#Data],2,FALSE)</f>
        <v>0</v>
      </c>
      <c r="J11" s="58"/>
      <c r="K11" s="48" t="s">
        <v>77</v>
      </c>
      <c r="L11" s="49">
        <f>VLOOKUP(K11,Lifts_Alphabetical[#Data],2,FALSE)</f>
        <v>0</v>
      </c>
      <c r="M11" s="75"/>
      <c r="N11" s="75"/>
      <c r="O11" s="50">
        <f t="shared" si="0"/>
        <v>0</v>
      </c>
      <c r="P11" s="59"/>
      <c r="Q11" s="59"/>
      <c r="R11" s="59"/>
      <c r="S11" s="60">
        <f t="shared" si="1"/>
        <v>0</v>
      </c>
      <c r="T11" s="55"/>
    </row>
    <row r="12" spans="1:21" ht="15" thickBot="1" x14ac:dyDescent="0.4">
      <c r="A12" s="131" t="s">
        <v>126</v>
      </c>
      <c r="B12" s="61" t="s">
        <v>88</v>
      </c>
      <c r="C12" s="62" t="s">
        <v>89</v>
      </c>
      <c r="D12" s="84" t="s">
        <v>102</v>
      </c>
      <c r="E12" s="62" t="s">
        <v>90</v>
      </c>
      <c r="F12" s="62" t="s">
        <v>89</v>
      </c>
      <c r="G12" s="84" t="s">
        <v>102</v>
      </c>
      <c r="H12" s="62" t="s">
        <v>91</v>
      </c>
      <c r="I12" s="62" t="s">
        <v>92</v>
      </c>
      <c r="J12" s="84" t="s">
        <v>102</v>
      </c>
      <c r="K12" s="62" t="s">
        <v>93</v>
      </c>
      <c r="L12" s="62" t="s">
        <v>89</v>
      </c>
      <c r="M12" s="84" t="s">
        <v>102</v>
      </c>
      <c r="N12" s="84" t="s">
        <v>106</v>
      </c>
      <c r="O12" s="62" t="s">
        <v>74</v>
      </c>
      <c r="P12" s="84" t="s">
        <v>99</v>
      </c>
      <c r="Q12" s="84" t="s">
        <v>95</v>
      </c>
      <c r="R12" s="84" t="s">
        <v>96</v>
      </c>
      <c r="S12" s="63" t="s">
        <v>97</v>
      </c>
      <c r="T12" s="134" t="s">
        <v>98</v>
      </c>
      <c r="U12" s="135"/>
    </row>
    <row r="13" spans="1:21" x14ac:dyDescent="0.35">
      <c r="A13" s="132"/>
      <c r="B13" s="48" t="s">
        <v>111</v>
      </c>
      <c r="C13" s="49">
        <f>VLOOKUP(B13,Lifts_Alphabetical[#Data],2,FALSE)</f>
        <v>1.3</v>
      </c>
      <c r="D13" s="48"/>
      <c r="E13" s="48" t="s">
        <v>103</v>
      </c>
      <c r="F13" s="49">
        <f>VLOOKUP(E13,Lifts_Alphabetical[#Data],2,FALSE)</f>
        <v>2</v>
      </c>
      <c r="G13" s="48">
        <v>0.1</v>
      </c>
      <c r="H13" s="48" t="s">
        <v>123</v>
      </c>
      <c r="I13" s="49">
        <f>VLOOKUP(H13,Lifts_Alphabetical[#Data],2,FALSE)</f>
        <v>0.5</v>
      </c>
      <c r="J13" s="48">
        <v>0.5</v>
      </c>
      <c r="K13" s="48" t="s">
        <v>77</v>
      </c>
      <c r="L13" s="49">
        <f>VLOOKUP(K13,Lifts_Alphabetical[#Data],2,FALSE)</f>
        <v>0</v>
      </c>
      <c r="M13" s="64"/>
      <c r="N13" s="64"/>
      <c r="O13" s="50">
        <f>MIN(10,(C13+F13+I13+L13)-(D13+G13+J13+M13+N13))</f>
        <v>3.1999999999999997</v>
      </c>
      <c r="P13" s="65">
        <v>2</v>
      </c>
      <c r="Q13" s="65">
        <v>2</v>
      </c>
      <c r="R13" s="65">
        <v>3</v>
      </c>
      <c r="S13" s="52">
        <f>IF((SUM(P13:R13)&gt;0),(O13+AVERAGE(P13:R13)),O13)</f>
        <v>5.5333333333333332</v>
      </c>
      <c r="T13" s="109">
        <f>((MAX(S13:S22)+LARGE(S13:S22,2))/2)-T16</f>
        <v>6.8750000000000009</v>
      </c>
      <c r="U13" s="110"/>
    </row>
    <row r="14" spans="1:21" ht="15" thickBot="1" x14ac:dyDescent="0.4">
      <c r="A14" s="132"/>
      <c r="B14" s="144" t="s">
        <v>112</v>
      </c>
      <c r="C14" s="49">
        <f>VLOOKUP(B14,Lifts_Alphabetical[#Data],2,FALSE)</f>
        <v>1</v>
      </c>
      <c r="D14" s="48"/>
      <c r="E14" s="144" t="s">
        <v>120</v>
      </c>
      <c r="F14" s="49">
        <f>VLOOKUP(E14,Lifts_Alphabetical[#Data],2,FALSE)</f>
        <v>0.5</v>
      </c>
      <c r="G14" s="48"/>
      <c r="H14" s="144" t="s">
        <v>118</v>
      </c>
      <c r="I14" s="49">
        <f>VLOOKUP(H14,Lifts_Alphabetical[#Data],2,FALSE)</f>
        <v>0.6</v>
      </c>
      <c r="J14" s="48"/>
      <c r="K14" s="48" t="s">
        <v>77</v>
      </c>
      <c r="L14" s="49">
        <f>VLOOKUP(K14,Lifts_Alphabetical[#Data],2,FALSE)</f>
        <v>0</v>
      </c>
      <c r="M14" s="64"/>
      <c r="N14" s="64"/>
      <c r="O14" s="50">
        <f t="shared" ref="O14:O22" si="2">MIN(10,(C14+F14+I14+L14)-(D14+G14+J14+M14+N14))</f>
        <v>2.1</v>
      </c>
      <c r="P14" s="66">
        <v>7</v>
      </c>
      <c r="Q14" s="66">
        <v>6.5</v>
      </c>
      <c r="R14" s="66">
        <v>6.5</v>
      </c>
      <c r="S14" s="92">
        <f t="shared" ref="S14:S22" si="3">IF((SUM(P14:R14)&gt;0),(O14+AVERAGE(P14:R14)),O14)</f>
        <v>8.7666666666666675</v>
      </c>
      <c r="T14" s="111"/>
      <c r="U14" s="112"/>
    </row>
    <row r="15" spans="1:21" ht="15" thickBot="1" x14ac:dyDescent="0.4">
      <c r="A15" s="132"/>
      <c r="B15" s="48" t="s">
        <v>111</v>
      </c>
      <c r="C15" s="49">
        <f>VLOOKUP(B15,Lifts_Alphabetical[#Data],2,FALSE)</f>
        <v>1.3</v>
      </c>
      <c r="D15" s="48">
        <v>1</v>
      </c>
      <c r="E15" s="48" t="s">
        <v>115</v>
      </c>
      <c r="F15" s="49">
        <f>VLOOKUP(E15,Lifts_Alphabetical[#Data],2,FALSE)</f>
        <v>0.5</v>
      </c>
      <c r="G15" s="48">
        <v>0.5</v>
      </c>
      <c r="H15" s="48" t="s">
        <v>139</v>
      </c>
      <c r="I15" s="49">
        <f>VLOOKUP(H15,Lifts_Alphabetical[#Data],2,FALSE)</f>
        <v>0.9</v>
      </c>
      <c r="J15" s="48"/>
      <c r="K15" s="48" t="s">
        <v>77</v>
      </c>
      <c r="L15" s="49">
        <f>VLOOKUP(K15,Lifts_Alphabetical[#Data],2,FALSE)</f>
        <v>0</v>
      </c>
      <c r="M15" s="64"/>
      <c r="N15" s="64"/>
      <c r="O15" s="50">
        <f t="shared" si="2"/>
        <v>1.2000000000000002</v>
      </c>
      <c r="P15" s="66">
        <v>3</v>
      </c>
      <c r="Q15" s="66">
        <v>3.5</v>
      </c>
      <c r="R15" s="66">
        <v>3.5</v>
      </c>
      <c r="S15" s="52">
        <f t="shared" si="3"/>
        <v>4.5333333333333332</v>
      </c>
      <c r="T15" s="136" t="s">
        <v>101</v>
      </c>
      <c r="U15" s="137"/>
    </row>
    <row r="16" spans="1:21" ht="15" thickBot="1" x14ac:dyDescent="0.4">
      <c r="A16" s="132"/>
      <c r="B16" s="48" t="s">
        <v>77</v>
      </c>
      <c r="C16" s="49">
        <f>VLOOKUP(B16,Lifts_Alphabetical[#Data],2,FALSE)</f>
        <v>0</v>
      </c>
      <c r="D16" s="48"/>
      <c r="E16" s="48" t="s">
        <v>77</v>
      </c>
      <c r="F16" s="49">
        <f>VLOOKUP(E16,Lifts_Alphabetical[#Data],2,FALSE)</f>
        <v>0</v>
      </c>
      <c r="G16" s="48"/>
      <c r="H16" s="48" t="s">
        <v>77</v>
      </c>
      <c r="I16" s="49">
        <f>VLOOKUP(H16,Lifts_Alphabetical[#Data],2,FALSE)</f>
        <v>0</v>
      </c>
      <c r="J16" s="48"/>
      <c r="K16" s="48" t="s">
        <v>77</v>
      </c>
      <c r="L16" s="49">
        <f>VLOOKUP(K16,Lifts_Alphabetical[#Data],2,FALSE)</f>
        <v>0</v>
      </c>
      <c r="M16" s="64"/>
      <c r="N16" s="64"/>
      <c r="O16" s="50">
        <f t="shared" si="2"/>
        <v>0</v>
      </c>
      <c r="P16" s="66">
        <v>6</v>
      </c>
      <c r="Q16" s="66">
        <v>6.5</v>
      </c>
      <c r="R16" s="66">
        <v>6.5</v>
      </c>
      <c r="S16" s="92">
        <f t="shared" si="3"/>
        <v>6.333333333333333</v>
      </c>
      <c r="T16" s="115">
        <v>0.67500000000000004</v>
      </c>
      <c r="U16" s="116"/>
    </row>
    <row r="17" spans="1:21" x14ac:dyDescent="0.35">
      <c r="A17" s="132"/>
      <c r="B17" s="48" t="s">
        <v>77</v>
      </c>
      <c r="C17" s="49">
        <f>VLOOKUP(B17,Lifts_Alphabetical[#Data],2,FALSE)</f>
        <v>0</v>
      </c>
      <c r="D17" s="67"/>
      <c r="E17" s="48" t="s">
        <v>77</v>
      </c>
      <c r="F17" s="49">
        <f>VLOOKUP(E17,Lifts_Alphabetical[#Data],2,FALSE)</f>
        <v>0</v>
      </c>
      <c r="G17" s="67"/>
      <c r="H17" s="48" t="s">
        <v>77</v>
      </c>
      <c r="I17" s="49">
        <f>VLOOKUP(H17,Lifts_Alphabetical[#Data],2,FALSE)</f>
        <v>0</v>
      </c>
      <c r="J17" s="67"/>
      <c r="K17" s="48" t="s">
        <v>77</v>
      </c>
      <c r="L17" s="49">
        <f>VLOOKUP(K17,Lifts_Alphabetical[#Data],2,FALSE)</f>
        <v>0</v>
      </c>
      <c r="M17" s="68"/>
      <c r="N17" s="68"/>
      <c r="O17" s="50">
        <f t="shared" si="2"/>
        <v>0</v>
      </c>
      <c r="P17" s="66"/>
      <c r="Q17" s="66"/>
      <c r="R17" s="66"/>
      <c r="S17" s="54">
        <f t="shared" si="3"/>
        <v>0</v>
      </c>
    </row>
    <row r="18" spans="1:21" x14ac:dyDescent="0.35">
      <c r="A18" s="132"/>
      <c r="B18" s="48" t="s">
        <v>77</v>
      </c>
      <c r="C18" s="49">
        <f>VLOOKUP(B18,Lifts_Alphabetical[#Data],2,FALSE)</f>
        <v>0</v>
      </c>
      <c r="D18" s="67"/>
      <c r="E18" s="48" t="s">
        <v>77</v>
      </c>
      <c r="F18" s="49">
        <f>VLOOKUP(E18,Lifts_Alphabetical[#Data],2,FALSE)</f>
        <v>0</v>
      </c>
      <c r="G18" s="67"/>
      <c r="H18" s="48" t="s">
        <v>77</v>
      </c>
      <c r="I18" s="49">
        <f>VLOOKUP(H18,Lifts_Alphabetical[#Data],2,FALSE)</f>
        <v>0</v>
      </c>
      <c r="J18" s="67"/>
      <c r="K18" s="48" t="s">
        <v>77</v>
      </c>
      <c r="L18" s="49">
        <f>VLOOKUP(K18,Lifts_Alphabetical[#Data],2,FALSE)</f>
        <v>0</v>
      </c>
      <c r="M18" s="68"/>
      <c r="N18" s="68"/>
      <c r="O18" s="50">
        <f t="shared" si="2"/>
        <v>0</v>
      </c>
      <c r="P18" s="66"/>
      <c r="Q18" s="66"/>
      <c r="R18" s="66"/>
      <c r="S18" s="56">
        <f t="shared" si="3"/>
        <v>0</v>
      </c>
      <c r="U18" t="s">
        <v>55</v>
      </c>
    </row>
    <row r="19" spans="1:21" x14ac:dyDescent="0.35">
      <c r="A19" s="132"/>
      <c r="B19" s="48" t="s">
        <v>77</v>
      </c>
      <c r="C19" s="49">
        <f>VLOOKUP(B19,Lifts_Alphabetical[#Data],2,FALSE)</f>
        <v>0</v>
      </c>
      <c r="D19" s="67"/>
      <c r="E19" s="48" t="s">
        <v>77</v>
      </c>
      <c r="F19" s="49">
        <f>VLOOKUP(E19,Lifts_Alphabetical[#Data],2,FALSE)</f>
        <v>0</v>
      </c>
      <c r="G19" s="67"/>
      <c r="H19" s="48" t="s">
        <v>77</v>
      </c>
      <c r="I19" s="49">
        <f>VLOOKUP(H19,Lifts_Alphabetical[#Data],2,FALSE)</f>
        <v>0</v>
      </c>
      <c r="J19" s="67"/>
      <c r="K19" s="48" t="s">
        <v>77</v>
      </c>
      <c r="L19" s="49">
        <f>VLOOKUP(K19,Lifts_Alphabetical[#Data],2,FALSE)</f>
        <v>0</v>
      </c>
      <c r="M19" s="68"/>
      <c r="N19" s="68"/>
      <c r="O19" s="50">
        <f t="shared" si="2"/>
        <v>0</v>
      </c>
      <c r="P19" s="66"/>
      <c r="Q19" s="66"/>
      <c r="R19" s="66"/>
      <c r="S19" s="56">
        <f t="shared" si="3"/>
        <v>0</v>
      </c>
    </row>
    <row r="20" spans="1:21" x14ac:dyDescent="0.35">
      <c r="A20" s="132"/>
      <c r="B20" s="48" t="s">
        <v>77</v>
      </c>
      <c r="C20" s="49">
        <f>VLOOKUP(B20,Lifts_Alphabetical[#Data],2,FALSE)</f>
        <v>0</v>
      </c>
      <c r="D20" s="67"/>
      <c r="E20" s="48" t="s">
        <v>77</v>
      </c>
      <c r="F20" s="49">
        <f>VLOOKUP(E20,Lifts_Alphabetical[#Data],2,FALSE)</f>
        <v>0</v>
      </c>
      <c r="G20" s="67"/>
      <c r="H20" s="48" t="s">
        <v>77</v>
      </c>
      <c r="I20" s="49">
        <f>VLOOKUP(H20,Lifts_Alphabetical[#Data],2,FALSE)</f>
        <v>0</v>
      </c>
      <c r="J20" s="67"/>
      <c r="K20" s="48" t="s">
        <v>77</v>
      </c>
      <c r="L20" s="49">
        <f>VLOOKUP(K20,Lifts_Alphabetical[#Data],2,FALSE)</f>
        <v>0</v>
      </c>
      <c r="M20" s="68"/>
      <c r="N20" s="68"/>
      <c r="O20" s="50">
        <f t="shared" si="2"/>
        <v>0</v>
      </c>
      <c r="P20" s="66"/>
      <c r="Q20" s="66"/>
      <c r="R20" s="66"/>
      <c r="S20" s="56">
        <f t="shared" si="3"/>
        <v>0</v>
      </c>
    </row>
    <row r="21" spans="1:21" x14ac:dyDescent="0.35">
      <c r="A21" s="132"/>
      <c r="B21" s="48" t="s">
        <v>77</v>
      </c>
      <c r="C21" s="49">
        <f>VLOOKUP(B21,Lifts_Alphabetical[#Data],2,FALSE)</f>
        <v>0</v>
      </c>
      <c r="D21" s="67"/>
      <c r="E21" s="48" t="s">
        <v>77</v>
      </c>
      <c r="F21" s="49">
        <f>VLOOKUP(E21,Lifts_Alphabetical[#Data],2,FALSE)</f>
        <v>0</v>
      </c>
      <c r="G21" s="67"/>
      <c r="H21" s="48" t="s">
        <v>77</v>
      </c>
      <c r="I21" s="49">
        <f>VLOOKUP(H21,Lifts_Alphabetical[#Data],2,FALSE)</f>
        <v>0</v>
      </c>
      <c r="J21" s="67"/>
      <c r="K21" s="48" t="s">
        <v>77</v>
      </c>
      <c r="L21" s="49">
        <f>VLOOKUP(K21,Lifts_Alphabetical[#Data],2,FALSE)</f>
        <v>0</v>
      </c>
      <c r="M21" s="68"/>
      <c r="N21" s="68"/>
      <c r="O21" s="50">
        <f t="shared" si="2"/>
        <v>0</v>
      </c>
      <c r="P21" s="66"/>
      <c r="Q21" s="66"/>
      <c r="R21" s="66"/>
      <c r="S21" s="56">
        <f t="shared" si="3"/>
        <v>0</v>
      </c>
    </row>
    <row r="22" spans="1:21" ht="15" thickBot="1" x14ac:dyDescent="0.4">
      <c r="A22" s="133"/>
      <c r="B22" s="48" t="s">
        <v>77</v>
      </c>
      <c r="C22" s="49">
        <f>VLOOKUP(B22,Lifts_Alphabetical[#Data],2,FALSE)</f>
        <v>0</v>
      </c>
      <c r="D22" s="69"/>
      <c r="E22" s="48" t="s">
        <v>77</v>
      </c>
      <c r="F22" s="49">
        <f>VLOOKUP(E22,Lifts_Alphabetical[#Data],2,FALSE)</f>
        <v>0</v>
      </c>
      <c r="G22" s="69"/>
      <c r="H22" s="48" t="s">
        <v>77</v>
      </c>
      <c r="I22" s="49">
        <f>VLOOKUP(H22,Lifts_Alphabetical[#Data],2,FALSE)</f>
        <v>0</v>
      </c>
      <c r="J22" s="69"/>
      <c r="K22" s="48" t="s">
        <v>77</v>
      </c>
      <c r="L22" s="49">
        <f>VLOOKUP(K22,Lifts_Alphabetical[#Data],2,FALSE)</f>
        <v>0</v>
      </c>
      <c r="M22" s="70"/>
      <c r="N22" s="70"/>
      <c r="O22" s="50">
        <f t="shared" si="2"/>
        <v>0</v>
      </c>
      <c r="P22" s="71"/>
      <c r="Q22" s="71"/>
      <c r="R22" s="71"/>
      <c r="S22" s="60">
        <f t="shared" si="3"/>
        <v>0</v>
      </c>
    </row>
    <row r="23" spans="1:21" ht="15" thickBot="1" x14ac:dyDescent="0.4">
      <c r="A23" s="104"/>
      <c r="B23" s="72" t="s">
        <v>88</v>
      </c>
      <c r="C23" s="73" t="s">
        <v>89</v>
      </c>
      <c r="D23" s="85" t="s">
        <v>102</v>
      </c>
      <c r="E23" s="73" t="s">
        <v>90</v>
      </c>
      <c r="F23" s="73" t="s">
        <v>89</v>
      </c>
      <c r="G23" s="85" t="s">
        <v>102</v>
      </c>
      <c r="H23" s="73" t="s">
        <v>91</v>
      </c>
      <c r="I23" s="73" t="s">
        <v>92</v>
      </c>
      <c r="J23" s="85" t="s">
        <v>102</v>
      </c>
      <c r="K23" s="73" t="s">
        <v>93</v>
      </c>
      <c r="L23" s="73" t="s">
        <v>89</v>
      </c>
      <c r="M23" s="85" t="s">
        <v>102</v>
      </c>
      <c r="N23" s="85" t="s">
        <v>106</v>
      </c>
      <c r="O23" s="73" t="s">
        <v>74</v>
      </c>
      <c r="P23" s="85" t="s">
        <v>99</v>
      </c>
      <c r="Q23" s="85" t="s">
        <v>95</v>
      </c>
      <c r="R23" s="85" t="s">
        <v>96</v>
      </c>
      <c r="S23" s="74" t="s">
        <v>97</v>
      </c>
      <c r="T23" s="107" t="s">
        <v>98</v>
      </c>
      <c r="U23" s="108"/>
    </row>
    <row r="24" spans="1:21" x14ac:dyDescent="0.35">
      <c r="A24" s="105"/>
      <c r="B24" s="48" t="s">
        <v>77</v>
      </c>
      <c r="C24" s="49">
        <f>VLOOKUP(B24,Lifts_Alphabetical[#Data],2,FALSE)</f>
        <v>0</v>
      </c>
      <c r="D24" s="48"/>
      <c r="E24" s="48" t="s">
        <v>77</v>
      </c>
      <c r="F24" s="49">
        <f>VLOOKUP(E24,Lifts_Alphabetical[#Data],2,FALSE)</f>
        <v>0</v>
      </c>
      <c r="G24" s="48"/>
      <c r="H24" s="48" t="s">
        <v>77</v>
      </c>
      <c r="I24" s="49">
        <f>VLOOKUP(H24,Lifts_Alphabetical[#Data],2,FALSE)</f>
        <v>0</v>
      </c>
      <c r="J24" s="48"/>
      <c r="K24" s="48" t="s">
        <v>77</v>
      </c>
      <c r="L24" s="49">
        <f>VLOOKUP(K24,Lifts_Alphabetical[#Data],2,FALSE)</f>
        <v>0</v>
      </c>
      <c r="M24" s="64"/>
      <c r="N24" s="64"/>
      <c r="O24" s="50">
        <f>MIN(10,(C24+F24+I24+L24)-(D24+G24+J24+M24+N24))</f>
        <v>0</v>
      </c>
      <c r="P24" s="51"/>
      <c r="Q24" s="51"/>
      <c r="R24" s="51"/>
      <c r="S24" s="52">
        <f>IF((SUM(P24:R24)&gt;0),(O24+AVERAGE(P24:R24)),O24)</f>
        <v>0</v>
      </c>
      <c r="T24" s="109">
        <f>((MAX(S24:S33)+LARGE(S24:S33,2))/2)-T27</f>
        <v>0</v>
      </c>
      <c r="U24" s="110"/>
    </row>
    <row r="25" spans="1:21" ht="15" thickBot="1" x14ac:dyDescent="0.4">
      <c r="A25" s="105"/>
      <c r="B25" s="48" t="s">
        <v>77</v>
      </c>
      <c r="C25" s="49">
        <f>VLOOKUP(B25,Lifts_Alphabetical[#Data],2,FALSE)</f>
        <v>0</v>
      </c>
      <c r="D25" s="48"/>
      <c r="E25" s="48" t="s">
        <v>77</v>
      </c>
      <c r="F25" s="49">
        <f>VLOOKUP(E25,Lifts_Alphabetical[#Data],2,FALSE)</f>
        <v>0</v>
      </c>
      <c r="G25" s="48"/>
      <c r="H25" s="48" t="s">
        <v>77</v>
      </c>
      <c r="I25" s="49">
        <f>VLOOKUP(H25,Lifts_Alphabetical[#Data],2,FALSE)</f>
        <v>0</v>
      </c>
      <c r="J25" s="48"/>
      <c r="K25" s="48" t="s">
        <v>77</v>
      </c>
      <c r="L25" s="49">
        <f>VLOOKUP(K25,Lifts_Alphabetical[#Data],2,FALSE)</f>
        <v>0</v>
      </c>
      <c r="M25" s="64"/>
      <c r="N25" s="64"/>
      <c r="O25" s="50">
        <f t="shared" ref="O25:O33" si="4">MIN(10,(C25+F25+I25+L25)-(D25+G25+J25+M25+N25))</f>
        <v>0</v>
      </c>
      <c r="P25" s="53"/>
      <c r="Q25" s="53"/>
      <c r="R25" s="53"/>
      <c r="S25" s="52">
        <f t="shared" ref="S25:S33" si="5">IF((SUM(P25:R25)&gt;0),(O25+AVERAGE(P25:R25)),O25)</f>
        <v>0</v>
      </c>
      <c r="T25" s="111"/>
      <c r="U25" s="112"/>
    </row>
    <row r="26" spans="1:21" ht="15" thickBot="1" x14ac:dyDescent="0.4">
      <c r="A26" s="105"/>
      <c r="B26" s="48" t="s">
        <v>77</v>
      </c>
      <c r="C26" s="49">
        <f>VLOOKUP(B26,Lifts_Alphabetical[#Data],2,FALSE)</f>
        <v>0</v>
      </c>
      <c r="D26" s="48"/>
      <c r="E26" s="48" t="s">
        <v>77</v>
      </c>
      <c r="F26" s="49">
        <f>VLOOKUP(E26,Lifts_Alphabetical[#Data],2,FALSE)</f>
        <v>0</v>
      </c>
      <c r="G26" s="48"/>
      <c r="H26" s="48" t="s">
        <v>77</v>
      </c>
      <c r="I26" s="49">
        <f>VLOOKUP(H26,Lifts_Alphabetical[#Data],2,FALSE)</f>
        <v>0</v>
      </c>
      <c r="J26" s="48"/>
      <c r="K26" s="48" t="s">
        <v>77</v>
      </c>
      <c r="L26" s="49">
        <f>VLOOKUP(K26,Lifts_Alphabetical[#Data],2,FALSE)</f>
        <v>0</v>
      </c>
      <c r="M26" s="64"/>
      <c r="N26" s="64"/>
      <c r="O26" s="50">
        <f t="shared" si="4"/>
        <v>0</v>
      </c>
      <c r="P26" s="53"/>
      <c r="Q26" s="53"/>
      <c r="R26" s="53"/>
      <c r="S26" s="52">
        <f t="shared" si="5"/>
        <v>0</v>
      </c>
      <c r="T26" s="113" t="s">
        <v>101</v>
      </c>
      <c r="U26" s="114"/>
    </row>
    <row r="27" spans="1:21" ht="15" thickBot="1" x14ac:dyDescent="0.4">
      <c r="A27" s="105"/>
      <c r="B27" s="48" t="s">
        <v>77</v>
      </c>
      <c r="C27" s="49">
        <f>VLOOKUP(B27,Lifts_Alphabetical[#Data],2,FALSE)</f>
        <v>0</v>
      </c>
      <c r="D27" s="48"/>
      <c r="E27" s="48" t="s">
        <v>77</v>
      </c>
      <c r="F27" s="49">
        <f>VLOOKUP(E27,Lifts_Alphabetical[#Data],2,FALSE)</f>
        <v>0</v>
      </c>
      <c r="G27" s="48"/>
      <c r="H27" s="48" t="s">
        <v>77</v>
      </c>
      <c r="I27" s="49">
        <f>VLOOKUP(H27,Lifts_Alphabetical[#Data],2,FALSE)</f>
        <v>0</v>
      </c>
      <c r="J27" s="48"/>
      <c r="K27" s="48" t="s">
        <v>77</v>
      </c>
      <c r="L27" s="49">
        <f>VLOOKUP(K27,Lifts_Alphabetical[#Data],2,FALSE)</f>
        <v>0</v>
      </c>
      <c r="M27" s="64"/>
      <c r="N27" s="64"/>
      <c r="O27" s="50">
        <f t="shared" si="4"/>
        <v>0</v>
      </c>
      <c r="P27" s="53"/>
      <c r="Q27" s="53"/>
      <c r="R27" s="53"/>
      <c r="S27" s="52">
        <f t="shared" si="5"/>
        <v>0</v>
      </c>
      <c r="T27" s="115"/>
      <c r="U27" s="116"/>
    </row>
    <row r="28" spans="1:21" x14ac:dyDescent="0.35">
      <c r="A28" s="105"/>
      <c r="B28" s="48" t="s">
        <v>77</v>
      </c>
      <c r="C28" s="49">
        <f>VLOOKUP(B28,Lifts_Alphabetical[#Data],2,FALSE)</f>
        <v>0</v>
      </c>
      <c r="D28" s="48"/>
      <c r="E28" s="48" t="s">
        <v>77</v>
      </c>
      <c r="F28" s="49">
        <f>VLOOKUP(E28,Lifts_Alphabetical[#Data],2,FALSE)</f>
        <v>0</v>
      </c>
      <c r="G28" s="48"/>
      <c r="H28" s="48" t="s">
        <v>77</v>
      </c>
      <c r="I28" s="49">
        <f>VLOOKUP(H28,Lifts_Alphabetical[#Data],2,FALSE)</f>
        <v>0</v>
      </c>
      <c r="J28" s="48"/>
      <c r="K28" s="48" t="s">
        <v>77</v>
      </c>
      <c r="L28" s="49">
        <f>VLOOKUP(K28,Lifts_Alphabetical[#Data],2,FALSE)</f>
        <v>0</v>
      </c>
      <c r="M28" s="64"/>
      <c r="N28" s="64"/>
      <c r="O28" s="50">
        <f t="shared" si="4"/>
        <v>0</v>
      </c>
      <c r="P28" s="53"/>
      <c r="Q28" s="53"/>
      <c r="R28" s="53"/>
      <c r="S28" s="54">
        <f t="shared" si="5"/>
        <v>0</v>
      </c>
    </row>
    <row r="29" spans="1:21" x14ac:dyDescent="0.35">
      <c r="A29" s="105"/>
      <c r="B29" s="48" t="s">
        <v>77</v>
      </c>
      <c r="C29" s="49">
        <f>VLOOKUP(B29,Lifts_Alphabetical[#Data],2,FALSE)</f>
        <v>0</v>
      </c>
      <c r="D29" s="48"/>
      <c r="E29" s="48" t="s">
        <v>77</v>
      </c>
      <c r="F29" s="49">
        <f>VLOOKUP(E29,Lifts_Alphabetical[#Data],2,FALSE)</f>
        <v>0</v>
      </c>
      <c r="G29" s="48"/>
      <c r="H29" s="48" t="s">
        <v>77</v>
      </c>
      <c r="I29" s="49">
        <f>VLOOKUP(H29,Lifts_Alphabetical[#Data],2,FALSE)</f>
        <v>0</v>
      </c>
      <c r="J29" s="48"/>
      <c r="K29" s="48" t="s">
        <v>77</v>
      </c>
      <c r="L29" s="49">
        <f>VLOOKUP(K29,Lifts_Alphabetical[#Data],2,FALSE)</f>
        <v>0</v>
      </c>
      <c r="M29" s="64"/>
      <c r="N29" s="64"/>
      <c r="O29" s="50">
        <f t="shared" si="4"/>
        <v>0</v>
      </c>
      <c r="P29" s="53"/>
      <c r="Q29" s="53"/>
      <c r="R29" s="53"/>
      <c r="S29" s="56">
        <f t="shared" si="5"/>
        <v>0</v>
      </c>
    </row>
    <row r="30" spans="1:21" x14ac:dyDescent="0.35">
      <c r="A30" s="105"/>
      <c r="B30" s="48" t="s">
        <v>77</v>
      </c>
      <c r="C30" s="49">
        <f>VLOOKUP(B30,Lifts_Alphabetical[#Data],2,FALSE)</f>
        <v>0</v>
      </c>
      <c r="D30" s="48"/>
      <c r="E30" s="48" t="s">
        <v>77</v>
      </c>
      <c r="F30" s="49">
        <f>VLOOKUP(E30,Lifts_Alphabetical[#Data],2,FALSE)</f>
        <v>0</v>
      </c>
      <c r="G30" s="48"/>
      <c r="H30" s="48" t="s">
        <v>77</v>
      </c>
      <c r="I30" s="49">
        <f>VLOOKUP(H30,Lifts_Alphabetical[#Data],2,FALSE)</f>
        <v>0</v>
      </c>
      <c r="J30" s="48"/>
      <c r="K30" s="48" t="s">
        <v>77</v>
      </c>
      <c r="L30" s="49">
        <f>VLOOKUP(K30,Lifts_Alphabetical[#Data],2,FALSE)</f>
        <v>0</v>
      </c>
      <c r="M30" s="64"/>
      <c r="N30" s="64"/>
      <c r="O30" s="50">
        <f t="shared" si="4"/>
        <v>0</v>
      </c>
      <c r="P30" s="53"/>
      <c r="Q30" s="53"/>
      <c r="R30" s="53"/>
      <c r="S30" s="56">
        <f t="shared" si="5"/>
        <v>0</v>
      </c>
    </row>
    <row r="31" spans="1:21" x14ac:dyDescent="0.35">
      <c r="A31" s="105"/>
      <c r="B31" s="48" t="s">
        <v>77</v>
      </c>
      <c r="C31" s="49">
        <f>VLOOKUP(B31,Lifts_Alphabetical[#Data],2,FALSE)</f>
        <v>0</v>
      </c>
      <c r="D31" s="48"/>
      <c r="E31" s="48" t="s">
        <v>77</v>
      </c>
      <c r="F31" s="49">
        <f>VLOOKUP(E31,Lifts_Alphabetical[#Data],2,FALSE)</f>
        <v>0</v>
      </c>
      <c r="G31" s="48"/>
      <c r="H31" s="48" t="s">
        <v>77</v>
      </c>
      <c r="I31" s="49">
        <f>VLOOKUP(H31,Lifts_Alphabetical[#Data],2,FALSE)</f>
        <v>0</v>
      </c>
      <c r="J31" s="48"/>
      <c r="K31" s="48" t="s">
        <v>77</v>
      </c>
      <c r="L31" s="49">
        <f>VLOOKUP(K31,Lifts_Alphabetical[#Data],2,FALSE)</f>
        <v>0</v>
      </c>
      <c r="M31" s="64"/>
      <c r="N31" s="64"/>
      <c r="O31" s="50">
        <f t="shared" si="4"/>
        <v>0</v>
      </c>
      <c r="P31" s="53"/>
      <c r="Q31" s="53"/>
      <c r="R31" s="53"/>
      <c r="S31" s="56">
        <f t="shared" si="5"/>
        <v>0</v>
      </c>
    </row>
    <row r="32" spans="1:21" x14ac:dyDescent="0.35">
      <c r="A32" s="105"/>
      <c r="B32" s="48" t="s">
        <v>77</v>
      </c>
      <c r="C32" s="49">
        <f>VLOOKUP(B32,Lifts_Alphabetical[#Data],2,FALSE)</f>
        <v>0</v>
      </c>
      <c r="D32" s="48"/>
      <c r="E32" s="48" t="s">
        <v>77</v>
      </c>
      <c r="F32" s="49">
        <f>VLOOKUP(E32,Lifts_Alphabetical[#Data],2,FALSE)</f>
        <v>0</v>
      </c>
      <c r="G32" s="48"/>
      <c r="H32" s="48" t="s">
        <v>77</v>
      </c>
      <c r="I32" s="49">
        <f>VLOOKUP(H32,Lifts_Alphabetical[#Data],2,FALSE)</f>
        <v>0</v>
      </c>
      <c r="J32" s="48"/>
      <c r="K32" s="48" t="s">
        <v>77</v>
      </c>
      <c r="L32" s="49">
        <f>VLOOKUP(K32,Lifts_Alphabetical[#Data],2,FALSE)</f>
        <v>0</v>
      </c>
      <c r="M32" s="64"/>
      <c r="N32" s="64"/>
      <c r="O32" s="50">
        <f t="shared" si="4"/>
        <v>0</v>
      </c>
      <c r="P32" s="53"/>
      <c r="Q32" s="53"/>
      <c r="R32" s="53"/>
      <c r="S32" s="56">
        <f t="shared" si="5"/>
        <v>0</v>
      </c>
    </row>
    <row r="33" spans="1:21" ht="15" thickBot="1" x14ac:dyDescent="0.4">
      <c r="A33" s="106"/>
      <c r="B33" s="48" t="s">
        <v>77</v>
      </c>
      <c r="C33" s="49">
        <f>VLOOKUP(B33,Lifts_Alphabetical[#Data],2,FALSE)</f>
        <v>0</v>
      </c>
      <c r="D33" s="87"/>
      <c r="E33" s="48" t="s">
        <v>77</v>
      </c>
      <c r="F33" s="49">
        <f>VLOOKUP(E33,Lifts_Alphabetical[#Data],2,FALSE)</f>
        <v>0</v>
      </c>
      <c r="G33" s="87"/>
      <c r="H33" s="48" t="s">
        <v>77</v>
      </c>
      <c r="I33" s="49">
        <f>VLOOKUP(H33,Lifts_Alphabetical[#Data],2,FALSE)</f>
        <v>0</v>
      </c>
      <c r="J33" s="87"/>
      <c r="K33" s="48" t="s">
        <v>77</v>
      </c>
      <c r="L33" s="49">
        <f>VLOOKUP(K33,Lifts_Alphabetical[#Data],2,FALSE)</f>
        <v>0</v>
      </c>
      <c r="M33" s="75"/>
      <c r="N33" s="75"/>
      <c r="O33" s="50">
        <f t="shared" si="4"/>
        <v>0</v>
      </c>
      <c r="P33" s="59"/>
      <c r="Q33" s="59"/>
      <c r="R33" s="59"/>
      <c r="S33" s="60">
        <f t="shared" si="5"/>
        <v>0</v>
      </c>
    </row>
    <row r="34" spans="1:21" ht="15" thickBot="1" x14ac:dyDescent="0.4">
      <c r="A34" s="117"/>
      <c r="B34" s="76" t="s">
        <v>88</v>
      </c>
      <c r="C34" s="77" t="s">
        <v>89</v>
      </c>
      <c r="D34" s="86" t="s">
        <v>102</v>
      </c>
      <c r="E34" s="77" t="s">
        <v>90</v>
      </c>
      <c r="F34" s="77" t="s">
        <v>89</v>
      </c>
      <c r="G34" s="86" t="s">
        <v>102</v>
      </c>
      <c r="H34" s="77" t="s">
        <v>91</v>
      </c>
      <c r="I34" s="77" t="s">
        <v>92</v>
      </c>
      <c r="J34" s="86" t="s">
        <v>102</v>
      </c>
      <c r="K34" s="77" t="s">
        <v>93</v>
      </c>
      <c r="L34" s="77" t="s">
        <v>89</v>
      </c>
      <c r="M34" s="86" t="s">
        <v>102</v>
      </c>
      <c r="N34" s="86" t="s">
        <v>106</v>
      </c>
      <c r="O34" s="77" t="s">
        <v>74</v>
      </c>
      <c r="P34" s="86" t="s">
        <v>99</v>
      </c>
      <c r="Q34" s="86" t="s">
        <v>95</v>
      </c>
      <c r="R34" s="86" t="s">
        <v>96</v>
      </c>
      <c r="S34" s="78" t="s">
        <v>97</v>
      </c>
      <c r="T34" s="120" t="s">
        <v>98</v>
      </c>
      <c r="U34" s="121"/>
    </row>
    <row r="35" spans="1:21" x14ac:dyDescent="0.35">
      <c r="A35" s="118"/>
      <c r="B35" s="48" t="s">
        <v>77</v>
      </c>
      <c r="C35" s="49">
        <f>VLOOKUP(B35,Lifts_Alphabetical[#Data],2,FALSE)</f>
        <v>0</v>
      </c>
      <c r="D35" s="48"/>
      <c r="E35" s="48" t="s">
        <v>77</v>
      </c>
      <c r="F35" s="49">
        <f>VLOOKUP(E35,Lifts_Alphabetical[#Data],2,FALSE)</f>
        <v>0</v>
      </c>
      <c r="G35" s="48"/>
      <c r="H35" s="48" t="s">
        <v>77</v>
      </c>
      <c r="I35" s="49">
        <f>VLOOKUP(H35,Lifts_Alphabetical[#Data],2,FALSE)</f>
        <v>0</v>
      </c>
      <c r="J35" s="48"/>
      <c r="K35" s="48" t="s">
        <v>77</v>
      </c>
      <c r="L35" s="49">
        <f>VLOOKUP(K35,Lifts_Alphabetical[#Data],2,FALSE)</f>
        <v>0</v>
      </c>
      <c r="M35" s="90"/>
      <c r="N35" s="90"/>
      <c r="O35" s="50">
        <f>MIN(10,(C35+F35+I35+L35)-(D35+G35+J35+M35+N35))</f>
        <v>0</v>
      </c>
      <c r="P35" s="51"/>
      <c r="Q35" s="51"/>
      <c r="R35" s="51"/>
      <c r="S35" s="52">
        <f>IF((SUM(P35:R35)&gt;0),(O35+AVERAGE(P35:R35)),O35)</f>
        <v>0</v>
      </c>
      <c r="T35" s="109">
        <f>((MAX(S35:S44)+LARGE(S35:S44,2))/2)-T38</f>
        <v>0</v>
      </c>
      <c r="U35" s="110"/>
    </row>
    <row r="36" spans="1:21" ht="15" thickBot="1" x14ac:dyDescent="0.4">
      <c r="A36" s="118"/>
      <c r="B36" s="48" t="s">
        <v>77</v>
      </c>
      <c r="C36" s="49">
        <f>VLOOKUP(B36,Lifts_Alphabetical[#Data],2,FALSE)</f>
        <v>0</v>
      </c>
      <c r="D36" s="48"/>
      <c r="E36" s="48" t="s">
        <v>77</v>
      </c>
      <c r="F36" s="49">
        <f>VLOOKUP(E36,Lifts_Alphabetical[#Data],2,FALSE)</f>
        <v>0</v>
      </c>
      <c r="G36" s="48"/>
      <c r="H36" s="48" t="s">
        <v>77</v>
      </c>
      <c r="I36" s="49">
        <f>VLOOKUP(H36,Lifts_Alphabetical[#Data],2,FALSE)</f>
        <v>0</v>
      </c>
      <c r="J36" s="48"/>
      <c r="K36" s="48" t="s">
        <v>77</v>
      </c>
      <c r="L36" s="49">
        <f>VLOOKUP(K36,Lifts_Alphabetical[#Data],2,FALSE)</f>
        <v>0</v>
      </c>
      <c r="M36" s="64"/>
      <c r="N36" s="64"/>
      <c r="O36" s="50">
        <f t="shared" ref="O36:O44" si="6">MIN(10,(C36+F36+I36+L36)-(D36+G36+J36+M36+N36))</f>
        <v>0</v>
      </c>
      <c r="P36" s="53"/>
      <c r="Q36" s="53"/>
      <c r="R36" s="53"/>
      <c r="S36" s="52">
        <f t="shared" ref="S36:S44" si="7">IF((SUM(P36:R36)&gt;0),(O36+AVERAGE(P36:R36)),O36)</f>
        <v>0</v>
      </c>
      <c r="T36" s="111"/>
      <c r="U36" s="112"/>
    </row>
    <row r="37" spans="1:21" ht="15" thickBot="1" x14ac:dyDescent="0.4">
      <c r="A37" s="118"/>
      <c r="B37" s="48" t="s">
        <v>77</v>
      </c>
      <c r="C37" s="49">
        <f>VLOOKUP(B37,Lifts_Alphabetical[#Data],2,FALSE)</f>
        <v>0</v>
      </c>
      <c r="D37" s="48"/>
      <c r="E37" s="48" t="s">
        <v>77</v>
      </c>
      <c r="F37" s="49">
        <f>VLOOKUP(E37,Lifts_Alphabetical[#Data],2,FALSE)</f>
        <v>0</v>
      </c>
      <c r="G37" s="48"/>
      <c r="H37" s="48" t="s">
        <v>77</v>
      </c>
      <c r="I37" s="49">
        <f>VLOOKUP(H37,Lifts_Alphabetical[#Data],2,FALSE)</f>
        <v>0</v>
      </c>
      <c r="J37" s="48"/>
      <c r="K37" s="48" t="s">
        <v>77</v>
      </c>
      <c r="L37" s="49">
        <f>VLOOKUP(K37,Lifts_Alphabetical[#Data],2,FALSE)</f>
        <v>0</v>
      </c>
      <c r="M37" s="64"/>
      <c r="N37" s="64"/>
      <c r="O37" s="50">
        <f t="shared" si="6"/>
        <v>0</v>
      </c>
      <c r="P37" s="53"/>
      <c r="Q37" s="53"/>
      <c r="R37" s="53"/>
      <c r="S37" s="52">
        <f t="shared" si="7"/>
        <v>0</v>
      </c>
      <c r="T37" s="122" t="s">
        <v>101</v>
      </c>
      <c r="U37" s="123"/>
    </row>
    <row r="38" spans="1:21" ht="15" thickBot="1" x14ac:dyDescent="0.4">
      <c r="A38" s="118"/>
      <c r="B38" s="48" t="s">
        <v>77</v>
      </c>
      <c r="C38" s="49">
        <f>VLOOKUP(B38,Lifts_Alphabetical[#Data],2,FALSE)</f>
        <v>0</v>
      </c>
      <c r="D38" s="48"/>
      <c r="E38" s="48" t="s">
        <v>77</v>
      </c>
      <c r="F38" s="49">
        <f>VLOOKUP(E38,Lifts_Alphabetical[#Data],2,FALSE)</f>
        <v>0</v>
      </c>
      <c r="G38" s="48"/>
      <c r="H38" s="48" t="s">
        <v>77</v>
      </c>
      <c r="I38" s="49">
        <f>VLOOKUP(H38,Lifts_Alphabetical[#Data],2,FALSE)</f>
        <v>0</v>
      </c>
      <c r="J38" s="48"/>
      <c r="K38" s="48" t="s">
        <v>77</v>
      </c>
      <c r="L38" s="49">
        <f>VLOOKUP(K38,Lifts_Alphabetical[#Data],2,FALSE)</f>
        <v>0</v>
      </c>
      <c r="M38" s="64"/>
      <c r="N38" s="64"/>
      <c r="O38" s="50">
        <f t="shared" si="6"/>
        <v>0</v>
      </c>
      <c r="P38" s="53"/>
      <c r="Q38" s="53"/>
      <c r="R38" s="53"/>
      <c r="S38" s="52">
        <f t="shared" si="7"/>
        <v>0</v>
      </c>
      <c r="T38" s="115"/>
      <c r="U38" s="116"/>
    </row>
    <row r="39" spans="1:21" x14ac:dyDescent="0.35">
      <c r="A39" s="118"/>
      <c r="B39" s="48" t="s">
        <v>77</v>
      </c>
      <c r="C39" s="49">
        <f>VLOOKUP(B39,Lifts_Alphabetical[#Data],2,FALSE)</f>
        <v>0</v>
      </c>
      <c r="D39" s="48"/>
      <c r="E39" s="48" t="s">
        <v>77</v>
      </c>
      <c r="F39" s="49">
        <f>VLOOKUP(E39,Lifts_Alphabetical[#Data],2,FALSE)</f>
        <v>0</v>
      </c>
      <c r="G39" s="48"/>
      <c r="H39" s="48" t="s">
        <v>77</v>
      </c>
      <c r="I39" s="49">
        <f>VLOOKUP(H39,Lifts_Alphabetical[#Data],2,FALSE)</f>
        <v>0</v>
      </c>
      <c r="J39" s="48"/>
      <c r="K39" s="48" t="s">
        <v>77</v>
      </c>
      <c r="L39" s="49">
        <f>VLOOKUP(K39,Lifts_Alphabetical[#Data],2,FALSE)</f>
        <v>0</v>
      </c>
      <c r="M39" s="64"/>
      <c r="N39" s="64"/>
      <c r="O39" s="50">
        <f t="shared" si="6"/>
        <v>0</v>
      </c>
      <c r="P39" s="53"/>
      <c r="Q39" s="53"/>
      <c r="R39" s="53"/>
      <c r="S39" s="95">
        <f t="shared" si="7"/>
        <v>0</v>
      </c>
    </row>
    <row r="40" spans="1:21" x14ac:dyDescent="0.35">
      <c r="A40" s="118"/>
      <c r="B40" s="48" t="s">
        <v>77</v>
      </c>
      <c r="C40" s="49">
        <f>VLOOKUP(B40,Lifts_Alphabetical[#Data],2,FALSE)</f>
        <v>0</v>
      </c>
      <c r="D40" s="48"/>
      <c r="E40" s="48" t="s">
        <v>77</v>
      </c>
      <c r="F40" s="49">
        <f>VLOOKUP(E40,Lifts_Alphabetical[#Data],2,FALSE)</f>
        <v>0</v>
      </c>
      <c r="G40" s="48"/>
      <c r="H40" s="48" t="s">
        <v>77</v>
      </c>
      <c r="I40" s="49">
        <f>VLOOKUP(H40,Lifts_Alphabetical[#Data],2,FALSE)</f>
        <v>0</v>
      </c>
      <c r="J40" s="48"/>
      <c r="K40" s="48" t="s">
        <v>77</v>
      </c>
      <c r="L40" s="49">
        <f>VLOOKUP(K40,Lifts_Alphabetical[#Data],2,FALSE)</f>
        <v>0</v>
      </c>
      <c r="M40" s="64"/>
      <c r="N40" s="64"/>
      <c r="O40" s="50">
        <f t="shared" si="6"/>
        <v>0</v>
      </c>
      <c r="P40" s="53"/>
      <c r="Q40" s="53"/>
      <c r="R40" s="53"/>
      <c r="S40" s="96">
        <f t="shared" si="7"/>
        <v>0</v>
      </c>
    </row>
    <row r="41" spans="1:21" x14ac:dyDescent="0.35">
      <c r="A41" s="118"/>
      <c r="B41" s="48" t="s">
        <v>77</v>
      </c>
      <c r="C41" s="49">
        <f>VLOOKUP(B41,Lifts_Alphabetical[#Data],2,FALSE)</f>
        <v>0</v>
      </c>
      <c r="D41" s="48"/>
      <c r="E41" s="48" t="s">
        <v>77</v>
      </c>
      <c r="F41" s="49">
        <f>VLOOKUP(E41,Lifts_Alphabetical[#Data],2,FALSE)</f>
        <v>0</v>
      </c>
      <c r="G41" s="48"/>
      <c r="H41" s="48" t="s">
        <v>77</v>
      </c>
      <c r="I41" s="49">
        <f>VLOOKUP(H41,Lifts_Alphabetical[#Data],2,FALSE)</f>
        <v>0</v>
      </c>
      <c r="J41" s="48"/>
      <c r="K41" s="48" t="s">
        <v>77</v>
      </c>
      <c r="L41" s="49">
        <f>VLOOKUP(K41,Lifts_Alphabetical[#Data],2,FALSE)</f>
        <v>0</v>
      </c>
      <c r="M41" s="64"/>
      <c r="N41" s="64"/>
      <c r="O41" s="50">
        <f t="shared" si="6"/>
        <v>0</v>
      </c>
      <c r="P41" s="53"/>
      <c r="Q41" s="53"/>
      <c r="R41" s="53"/>
      <c r="S41" s="56">
        <f t="shared" si="7"/>
        <v>0</v>
      </c>
    </row>
    <row r="42" spans="1:21" x14ac:dyDescent="0.35">
      <c r="A42" s="118"/>
      <c r="B42" s="48" t="s">
        <v>77</v>
      </c>
      <c r="C42" s="49">
        <f>VLOOKUP(B42,Lifts_Alphabetical[#Data],2,FALSE)</f>
        <v>0</v>
      </c>
      <c r="D42" s="48"/>
      <c r="E42" s="48" t="s">
        <v>77</v>
      </c>
      <c r="F42" s="49">
        <f>VLOOKUP(E42,Lifts_Alphabetical[#Data],2,FALSE)</f>
        <v>0</v>
      </c>
      <c r="G42" s="48"/>
      <c r="H42" s="48" t="s">
        <v>77</v>
      </c>
      <c r="I42" s="49">
        <f>VLOOKUP(H42,Lifts_Alphabetical[#Data],2,FALSE)</f>
        <v>0</v>
      </c>
      <c r="J42" s="48"/>
      <c r="K42" s="48" t="s">
        <v>77</v>
      </c>
      <c r="L42" s="49">
        <f>VLOOKUP(K42,Lifts_Alphabetical[#Data],2,FALSE)</f>
        <v>0</v>
      </c>
      <c r="M42" s="64"/>
      <c r="N42" s="64"/>
      <c r="O42" s="50">
        <f t="shared" si="6"/>
        <v>0</v>
      </c>
      <c r="P42" s="53"/>
      <c r="Q42" s="53"/>
      <c r="R42" s="53"/>
      <c r="S42" s="56">
        <f t="shared" si="7"/>
        <v>0</v>
      </c>
    </row>
    <row r="43" spans="1:21" x14ac:dyDescent="0.35">
      <c r="A43" s="118"/>
      <c r="B43" s="48" t="s">
        <v>77</v>
      </c>
      <c r="C43" s="49">
        <f>VLOOKUP(B43,Lifts_Alphabetical[#Data],2,FALSE)</f>
        <v>0</v>
      </c>
      <c r="D43" s="48"/>
      <c r="E43" s="48" t="s">
        <v>77</v>
      </c>
      <c r="F43" s="49">
        <f>VLOOKUP(E43,Lifts_Alphabetical[#Data],2,FALSE)</f>
        <v>0</v>
      </c>
      <c r="G43" s="48"/>
      <c r="H43" s="48" t="s">
        <v>77</v>
      </c>
      <c r="I43" s="49">
        <f>VLOOKUP(H43,Lifts_Alphabetical[#Data],2,FALSE)</f>
        <v>0</v>
      </c>
      <c r="J43" s="48"/>
      <c r="K43" s="48" t="s">
        <v>77</v>
      </c>
      <c r="L43" s="49">
        <f>VLOOKUP(K43,Lifts_Alphabetical[#Data],2,FALSE)</f>
        <v>0</v>
      </c>
      <c r="M43" s="64"/>
      <c r="N43" s="64"/>
      <c r="O43" s="50">
        <f t="shared" si="6"/>
        <v>0</v>
      </c>
      <c r="P43" s="53"/>
      <c r="Q43" s="53"/>
      <c r="R43" s="53"/>
      <c r="S43" s="56">
        <f t="shared" si="7"/>
        <v>0</v>
      </c>
    </row>
    <row r="44" spans="1:21" ht="15" thickBot="1" x14ac:dyDescent="0.4">
      <c r="A44" s="119"/>
      <c r="B44" s="79" t="s">
        <v>77</v>
      </c>
      <c r="C44" s="49">
        <f>VLOOKUP(B44,Lifts_Alphabetical[#Data],2,FALSE)</f>
        <v>0</v>
      </c>
      <c r="D44" s="83"/>
      <c r="E44" s="83" t="s">
        <v>77</v>
      </c>
      <c r="F44" s="49">
        <f>VLOOKUP(E44,Lifts_Alphabetical[#Data],2,FALSE)</f>
        <v>0</v>
      </c>
      <c r="G44" s="83"/>
      <c r="H44" s="83" t="s">
        <v>77</v>
      </c>
      <c r="I44" s="49">
        <f>VLOOKUP(H44,Lifts_Alphabetical[#Data],2,FALSE)</f>
        <v>0</v>
      </c>
      <c r="J44" s="83"/>
      <c r="K44" s="83" t="s">
        <v>77</v>
      </c>
      <c r="L44" s="49">
        <f>VLOOKUP(K44,Lifts_Alphabetical[#Data],2,FALSE)</f>
        <v>0</v>
      </c>
      <c r="M44" s="80"/>
      <c r="N44" s="80"/>
      <c r="O44" s="50">
        <f t="shared" si="6"/>
        <v>0</v>
      </c>
      <c r="P44" s="81"/>
      <c r="Q44" s="81"/>
      <c r="R44" s="81"/>
      <c r="S44" s="60">
        <f t="shared" si="7"/>
        <v>0</v>
      </c>
    </row>
  </sheetData>
  <mergeCells count="20">
    <mergeCell ref="A12:A22"/>
    <mergeCell ref="T12:U12"/>
    <mergeCell ref="T13:U14"/>
    <mergeCell ref="T15:U15"/>
    <mergeCell ref="T16:U16"/>
    <mergeCell ref="A1:A11"/>
    <mergeCell ref="T1:U1"/>
    <mergeCell ref="T2:U3"/>
    <mergeCell ref="T4:U4"/>
    <mergeCell ref="T5:U5"/>
    <mergeCell ref="A34:A44"/>
    <mergeCell ref="T34:U34"/>
    <mergeCell ref="T35:U36"/>
    <mergeCell ref="T37:U37"/>
    <mergeCell ref="T38:U38"/>
    <mergeCell ref="A23:A33"/>
    <mergeCell ref="T23:U23"/>
    <mergeCell ref="T24:U25"/>
    <mergeCell ref="T26:U26"/>
    <mergeCell ref="T27:U27"/>
  </mergeCells>
  <dataValidations count="1">
    <dataValidation type="list" allowBlank="1" showInputMessage="1" showErrorMessage="1" errorTitle="ITSA Head Judge:" error="Must type lift name as formatted or select from dropdown list." sqref="B2:B11 K35:K44 H35:H44 E35:E44 B35:B44 K24:K33 H24:H33 E24:E33 B24:B33 K13:K22 H13:H22 E13:E22 B13:B22 H2:H11 E2:E11 K2:K11">
      <formula1>Lifts_Dropdown2016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workbookViewId="0">
      <selection activeCell="H15" sqref="H15"/>
    </sheetView>
  </sheetViews>
  <sheetFormatPr defaultRowHeight="14.5" x14ac:dyDescent="0.35"/>
  <cols>
    <col min="1" max="1" width="3.54296875" customWidth="1"/>
    <col min="2" max="2" width="17.6328125" customWidth="1"/>
    <col min="3" max="3" width="5.90625" bestFit="1" customWidth="1"/>
    <col min="4" max="4" width="5.90625" style="89" customWidth="1"/>
    <col min="5" max="5" width="17.6328125" customWidth="1"/>
    <col min="6" max="6" width="5.54296875" bestFit="1" customWidth="1"/>
    <col min="7" max="7" width="5.54296875" style="89" customWidth="1"/>
    <col min="8" max="8" width="17.6328125" customWidth="1"/>
    <col min="9" max="9" width="5.54296875" bestFit="1" customWidth="1"/>
    <col min="10" max="10" width="5.54296875" style="89" customWidth="1"/>
    <col min="11" max="11" width="17.6328125" customWidth="1"/>
    <col min="12" max="12" width="5.54296875" bestFit="1" customWidth="1"/>
    <col min="13" max="14" width="5.54296875" style="89" customWidth="1"/>
    <col min="15" max="15" width="10.54296875" customWidth="1"/>
    <col min="16" max="18" width="10.54296875" style="89" customWidth="1"/>
    <col min="19" max="19" width="10.54296875" customWidth="1"/>
  </cols>
  <sheetData>
    <row r="1" spans="1:21" s="47" customFormat="1" ht="15" thickBot="1" x14ac:dyDescent="0.4">
      <c r="A1" s="124" t="s">
        <v>107</v>
      </c>
      <c r="B1" s="44" t="s">
        <v>88</v>
      </c>
      <c r="C1" s="45" t="s">
        <v>89</v>
      </c>
      <c r="D1" s="88" t="s">
        <v>102</v>
      </c>
      <c r="E1" s="45" t="s">
        <v>90</v>
      </c>
      <c r="F1" s="45" t="s">
        <v>89</v>
      </c>
      <c r="G1" s="88" t="s">
        <v>102</v>
      </c>
      <c r="H1" s="45" t="s">
        <v>91</v>
      </c>
      <c r="I1" s="45" t="s">
        <v>92</v>
      </c>
      <c r="J1" s="88" t="s">
        <v>102</v>
      </c>
      <c r="K1" s="45" t="s">
        <v>93</v>
      </c>
      <c r="L1" s="45" t="s">
        <v>89</v>
      </c>
      <c r="M1" s="88" t="s">
        <v>102</v>
      </c>
      <c r="N1" s="88" t="s">
        <v>106</v>
      </c>
      <c r="O1" s="45" t="s">
        <v>74</v>
      </c>
      <c r="P1" s="88" t="s">
        <v>94</v>
      </c>
      <c r="Q1" s="88" t="s">
        <v>95</v>
      </c>
      <c r="R1" s="88" t="s">
        <v>96</v>
      </c>
      <c r="S1" s="46" t="s">
        <v>97</v>
      </c>
      <c r="T1" s="127" t="s">
        <v>98</v>
      </c>
      <c r="U1" s="128"/>
    </row>
    <row r="2" spans="1:21" x14ac:dyDescent="0.35">
      <c r="A2" s="125"/>
      <c r="B2" s="48" t="s">
        <v>77</v>
      </c>
      <c r="C2" s="49">
        <f>VLOOKUP(B2,Lifts_Alphabetical[#Data],2,FALSE)</f>
        <v>0</v>
      </c>
      <c r="D2" s="48"/>
      <c r="E2" s="48" t="s">
        <v>77</v>
      </c>
      <c r="F2" s="49">
        <f>VLOOKUP(E2,Lifts_Alphabetical[#Data],2,FALSE)</f>
        <v>0</v>
      </c>
      <c r="G2" s="57"/>
      <c r="H2" s="48" t="s">
        <v>77</v>
      </c>
      <c r="I2" s="49">
        <f>VLOOKUP(H2,Lifts_Alphabetical[#Data],2,FALSE)</f>
        <v>0</v>
      </c>
      <c r="J2" s="57"/>
      <c r="K2" s="48" t="s">
        <v>77</v>
      </c>
      <c r="L2" s="49">
        <f>VLOOKUP(K2,Lifts_Alphabetical[#Data],2,FALSE)</f>
        <v>0</v>
      </c>
      <c r="M2" s="64"/>
      <c r="N2" s="64"/>
      <c r="O2" s="50">
        <f>MIN(10,(C2+F2+I2+L2)-(D2+G2+J2+M2+N2))</f>
        <v>0</v>
      </c>
      <c r="P2" s="51">
        <v>2</v>
      </c>
      <c r="Q2" s="51">
        <v>1</v>
      </c>
      <c r="R2" s="51">
        <v>0.5</v>
      </c>
      <c r="S2" s="93">
        <f>IF((SUM(P2:R2)&gt;0),(O2+AVERAGE(P2:R2)),O2)</f>
        <v>1.1666666666666667</v>
      </c>
      <c r="T2" s="109">
        <f>((MAX(S2:S11)+LARGE(S2:S11,2))/2)-T5</f>
        <v>15.316666666666666</v>
      </c>
      <c r="U2" s="110"/>
    </row>
    <row r="3" spans="1:21" ht="15" thickBot="1" x14ac:dyDescent="0.4">
      <c r="A3" s="125"/>
      <c r="B3" s="48" t="s">
        <v>103</v>
      </c>
      <c r="C3" s="49">
        <f>VLOOKUP(B3,Lifts_Alphabetical[#Data],2,FALSE)</f>
        <v>2</v>
      </c>
      <c r="D3" s="57"/>
      <c r="E3" s="48" t="s">
        <v>115</v>
      </c>
      <c r="F3" s="49">
        <f>VLOOKUP(E3,Lifts_Alphabetical[#Data],2,FALSE)</f>
        <v>0.5</v>
      </c>
      <c r="G3" s="57"/>
      <c r="H3" s="48" t="s">
        <v>100</v>
      </c>
      <c r="I3" s="49">
        <f>VLOOKUP(H3,Lifts_Alphabetical[#Data],2,FALSE)</f>
        <v>2.8</v>
      </c>
      <c r="J3" s="57"/>
      <c r="K3" s="48" t="s">
        <v>117</v>
      </c>
      <c r="L3" s="49">
        <f>VLOOKUP(K3,Lifts_Alphabetical[#Data],2,FALSE)</f>
        <v>3.3</v>
      </c>
      <c r="M3" s="64">
        <v>1</v>
      </c>
      <c r="N3" s="64"/>
      <c r="O3" s="50">
        <f t="shared" ref="O3:O11" si="0">MIN(10,(C3+F3+I3+L3)-(D3+G3+J3+M3+N3))</f>
        <v>7.6</v>
      </c>
      <c r="P3" s="53">
        <v>7.5</v>
      </c>
      <c r="Q3" s="53">
        <v>7</v>
      </c>
      <c r="R3" s="53">
        <v>7.5</v>
      </c>
      <c r="S3" s="93">
        <f>IF((SUM(P3:R3)&gt;0),(O3+AVERAGE(P3:R3)),O3)</f>
        <v>14.933333333333334</v>
      </c>
      <c r="T3" s="111"/>
      <c r="U3" s="112"/>
    </row>
    <row r="4" spans="1:21" ht="15" thickBot="1" x14ac:dyDescent="0.4">
      <c r="A4" s="125"/>
      <c r="B4" s="144" t="s">
        <v>116</v>
      </c>
      <c r="C4" s="49">
        <f>VLOOKUP(B4,Lifts_Alphabetical[#Data],2,FALSE)</f>
        <v>2.4</v>
      </c>
      <c r="D4" s="57"/>
      <c r="E4" s="144" t="s">
        <v>104</v>
      </c>
      <c r="F4" s="49">
        <f>VLOOKUP(E4,Lifts_Alphabetical[#Data],2,FALSE)</f>
        <v>1.8</v>
      </c>
      <c r="G4" s="57"/>
      <c r="H4" s="144" t="s">
        <v>105</v>
      </c>
      <c r="I4" s="49">
        <f>VLOOKUP(H4,Lifts_Alphabetical[#Data],2,FALSE)</f>
        <v>2.6</v>
      </c>
      <c r="J4" s="57"/>
      <c r="K4" s="48" t="s">
        <v>77</v>
      </c>
      <c r="L4" s="49">
        <f>VLOOKUP(K4,Lifts_Alphabetical[#Data],2,FALSE)</f>
        <v>0</v>
      </c>
      <c r="M4" s="64"/>
      <c r="N4" s="64"/>
      <c r="O4" s="50">
        <f t="shared" si="0"/>
        <v>6.8000000000000007</v>
      </c>
      <c r="P4" s="53">
        <v>8.5</v>
      </c>
      <c r="Q4" s="53">
        <v>8</v>
      </c>
      <c r="R4" s="53">
        <v>8</v>
      </c>
      <c r="S4" s="92">
        <f>IF((SUM(P4:R4)&gt;0),(O4+AVERAGE(P4:R4)),O4)</f>
        <v>14.966666666666667</v>
      </c>
      <c r="T4" s="129" t="s">
        <v>101</v>
      </c>
      <c r="U4" s="130"/>
    </row>
    <row r="5" spans="1:21" ht="15" thickBot="1" x14ac:dyDescent="0.4">
      <c r="A5" s="125"/>
      <c r="B5" s="48" t="s">
        <v>111</v>
      </c>
      <c r="C5" s="49">
        <f>VLOOKUP(B5,Lifts_Alphabetical[#Data],2,FALSE)</f>
        <v>1.3</v>
      </c>
      <c r="D5" s="57"/>
      <c r="E5" s="48" t="s">
        <v>77</v>
      </c>
      <c r="F5" s="49">
        <f>VLOOKUP(E5,Lifts_Alphabetical[#Data],2,FALSE)</f>
        <v>0</v>
      </c>
      <c r="G5" s="57"/>
      <c r="H5" s="48" t="s">
        <v>77</v>
      </c>
      <c r="I5" s="49">
        <f>VLOOKUP(H5,Lifts_Alphabetical[#Data],2,FALSE)</f>
        <v>0</v>
      </c>
      <c r="J5" s="57"/>
      <c r="K5" s="48" t="s">
        <v>77</v>
      </c>
      <c r="L5" s="49">
        <f>VLOOKUP(K5,Lifts_Alphabetical[#Data],2,FALSE)</f>
        <v>0</v>
      </c>
      <c r="M5" s="64"/>
      <c r="N5" s="64"/>
      <c r="O5" s="50">
        <f t="shared" si="0"/>
        <v>1.3</v>
      </c>
      <c r="P5" s="53">
        <v>2.5</v>
      </c>
      <c r="Q5" s="53">
        <v>2</v>
      </c>
      <c r="R5" s="53">
        <v>2.5</v>
      </c>
      <c r="S5" s="93">
        <f>IF((SUM(P5:R5)&gt;0),(O5+AVERAGE(P5:R5)),O5)</f>
        <v>3.6333333333333337</v>
      </c>
      <c r="T5" s="115"/>
      <c r="U5" s="116"/>
    </row>
    <row r="6" spans="1:21" x14ac:dyDescent="0.35">
      <c r="A6" s="125"/>
      <c r="B6" s="144" t="s">
        <v>111</v>
      </c>
      <c r="C6" s="49">
        <f>VLOOKUP(B6,Lifts_Alphabetical[#Data],2,FALSE)</f>
        <v>1.3</v>
      </c>
      <c r="D6" s="57"/>
      <c r="E6" s="144" t="s">
        <v>113</v>
      </c>
      <c r="F6" s="49">
        <f>VLOOKUP(E6,Lifts_Alphabetical[#Data],2,FALSE)</f>
        <v>2.4</v>
      </c>
      <c r="G6" s="57"/>
      <c r="H6" s="144" t="s">
        <v>119</v>
      </c>
      <c r="I6" s="49">
        <f>VLOOKUP(H6,Lifts_Alphabetical[#Data],2,FALSE)</f>
        <v>2.8</v>
      </c>
      <c r="J6" s="57"/>
      <c r="K6" s="48" t="s">
        <v>77</v>
      </c>
      <c r="L6" s="49">
        <f>VLOOKUP(K6,Lifts_Alphabetical[#Data],2,FALSE)</f>
        <v>0</v>
      </c>
      <c r="M6" s="64"/>
      <c r="N6" s="64"/>
      <c r="O6" s="50">
        <f t="shared" si="0"/>
        <v>6.5</v>
      </c>
      <c r="P6" s="53">
        <v>9</v>
      </c>
      <c r="Q6" s="53">
        <v>9.5</v>
      </c>
      <c r="R6" s="53">
        <v>9</v>
      </c>
      <c r="S6" s="91">
        <f>IF((SUM(P6:R6)&gt;0),(O6+AVERAGE(P6:R6)),O6)</f>
        <v>15.666666666666666</v>
      </c>
      <c r="T6" s="55"/>
    </row>
    <row r="7" spans="1:21" x14ac:dyDescent="0.35">
      <c r="A7" s="125"/>
      <c r="B7" s="48" t="s">
        <v>77</v>
      </c>
      <c r="C7" s="49">
        <f>VLOOKUP(B7,Lifts_Alphabetical[#Data],2,FALSE)</f>
        <v>0</v>
      </c>
      <c r="D7" s="57"/>
      <c r="E7" s="48" t="s">
        <v>77</v>
      </c>
      <c r="F7" s="49">
        <f>VLOOKUP(E7,Lifts_Alphabetical[#Data],2,FALSE)</f>
        <v>0</v>
      </c>
      <c r="G7" s="57"/>
      <c r="H7" s="48" t="s">
        <v>77</v>
      </c>
      <c r="I7" s="49">
        <f>VLOOKUP(H7,Lifts_Alphabetical[#Data],2,FALSE)</f>
        <v>0</v>
      </c>
      <c r="J7" s="57"/>
      <c r="K7" s="48" t="s">
        <v>77</v>
      </c>
      <c r="L7" s="49">
        <f>VLOOKUP(K7,Lifts_Alphabetical[#Data],2,FALSE)</f>
        <v>0</v>
      </c>
      <c r="M7" s="64"/>
      <c r="N7" s="64"/>
      <c r="O7" s="50">
        <f t="shared" si="0"/>
        <v>0</v>
      </c>
      <c r="P7" s="53"/>
      <c r="Q7" s="53"/>
      <c r="R7" s="53"/>
      <c r="S7" s="56">
        <f t="shared" ref="S7:S11" si="1">IF((SUM(P7:R7)&gt;0),(O7+AVERAGE(P7:R7)),O7)</f>
        <v>0</v>
      </c>
      <c r="T7" s="55"/>
      <c r="U7" t="s">
        <v>55</v>
      </c>
    </row>
    <row r="8" spans="1:21" x14ac:dyDescent="0.35">
      <c r="A8" s="125"/>
      <c r="B8" s="48" t="s">
        <v>77</v>
      </c>
      <c r="C8" s="49">
        <f>VLOOKUP(B8,Lifts_Alphabetical[#Data],2,FALSE)</f>
        <v>0</v>
      </c>
      <c r="D8" s="57"/>
      <c r="E8" s="48" t="s">
        <v>77</v>
      </c>
      <c r="F8" s="49">
        <f>VLOOKUP(E8,Lifts_Alphabetical[#Data],2,FALSE)</f>
        <v>0</v>
      </c>
      <c r="G8" s="57"/>
      <c r="H8" s="48" t="s">
        <v>77</v>
      </c>
      <c r="I8" s="49">
        <f>VLOOKUP(H8,Lifts_Alphabetical[#Data],2,FALSE)</f>
        <v>0</v>
      </c>
      <c r="J8" s="57"/>
      <c r="K8" s="48" t="s">
        <v>77</v>
      </c>
      <c r="L8" s="49">
        <f>VLOOKUP(K8,Lifts_Alphabetical[#Data],2,FALSE)</f>
        <v>0</v>
      </c>
      <c r="M8" s="64"/>
      <c r="N8" s="64"/>
      <c r="O8" s="50">
        <f t="shared" si="0"/>
        <v>0</v>
      </c>
      <c r="P8" s="53"/>
      <c r="Q8" s="53"/>
      <c r="R8" s="53"/>
      <c r="S8" s="56">
        <f t="shared" si="1"/>
        <v>0</v>
      </c>
      <c r="T8" s="55"/>
    </row>
    <row r="9" spans="1:21" x14ac:dyDescent="0.35">
      <c r="A9" s="125"/>
      <c r="B9" s="48" t="s">
        <v>77</v>
      </c>
      <c r="C9" s="49">
        <f>VLOOKUP(B9,Lifts_Alphabetical[#Data],2,FALSE)</f>
        <v>0</v>
      </c>
      <c r="D9" s="57"/>
      <c r="E9" s="48" t="s">
        <v>77</v>
      </c>
      <c r="F9" s="49">
        <f>VLOOKUP(E9,Lifts_Alphabetical[#Data],2,FALSE)</f>
        <v>0</v>
      </c>
      <c r="G9" s="57"/>
      <c r="H9" s="48" t="s">
        <v>77</v>
      </c>
      <c r="I9" s="49">
        <f>VLOOKUP(H9,Lifts_Alphabetical[#Data],2,FALSE)</f>
        <v>0</v>
      </c>
      <c r="J9" s="57"/>
      <c r="K9" s="48" t="s">
        <v>77</v>
      </c>
      <c r="L9" s="49">
        <f>VLOOKUP(K9,Lifts_Alphabetical[#Data],2,FALSE)</f>
        <v>0</v>
      </c>
      <c r="M9" s="64"/>
      <c r="N9" s="64"/>
      <c r="O9" s="50">
        <f t="shared" si="0"/>
        <v>0</v>
      </c>
      <c r="P9" s="53"/>
      <c r="Q9" s="53"/>
      <c r="R9" s="53"/>
      <c r="S9" s="56">
        <f t="shared" si="1"/>
        <v>0</v>
      </c>
      <c r="T9" s="55"/>
    </row>
    <row r="10" spans="1:21" x14ac:dyDescent="0.35">
      <c r="A10" s="125"/>
      <c r="B10" s="48" t="s">
        <v>77</v>
      </c>
      <c r="C10" s="49">
        <f>VLOOKUP(B10,Lifts_Alphabetical[#Data],2,FALSE)</f>
        <v>0</v>
      </c>
      <c r="D10" s="57"/>
      <c r="E10" s="48" t="s">
        <v>77</v>
      </c>
      <c r="F10" s="49">
        <f>VLOOKUP(E10,Lifts_Alphabetical[#Data],2,FALSE)</f>
        <v>0</v>
      </c>
      <c r="G10" s="57"/>
      <c r="H10" s="48" t="s">
        <v>77</v>
      </c>
      <c r="I10" s="49">
        <f>VLOOKUP(H10,Lifts_Alphabetical[#Data],2,FALSE)</f>
        <v>0</v>
      </c>
      <c r="J10" s="57"/>
      <c r="K10" s="48" t="s">
        <v>77</v>
      </c>
      <c r="L10" s="49">
        <f>VLOOKUP(K10,Lifts_Alphabetical[#Data],2,FALSE)</f>
        <v>0</v>
      </c>
      <c r="M10" s="64"/>
      <c r="N10" s="64"/>
      <c r="O10" s="50">
        <f t="shared" si="0"/>
        <v>0</v>
      </c>
      <c r="P10" s="53"/>
      <c r="Q10" s="53"/>
      <c r="R10" s="53"/>
      <c r="S10" s="56">
        <f t="shared" si="1"/>
        <v>0</v>
      </c>
      <c r="T10" s="55"/>
    </row>
    <row r="11" spans="1:21" ht="15" thickBot="1" x14ac:dyDescent="0.4">
      <c r="A11" s="126"/>
      <c r="B11" s="48" t="s">
        <v>77</v>
      </c>
      <c r="C11" s="49">
        <f>VLOOKUP(B11,Lifts_Alphabetical[#Data],2,FALSE)</f>
        <v>0</v>
      </c>
      <c r="D11" s="58"/>
      <c r="E11" s="48" t="s">
        <v>77</v>
      </c>
      <c r="F11" s="49">
        <f>VLOOKUP(E11,Lifts_Alphabetical[#Data],2,FALSE)</f>
        <v>0</v>
      </c>
      <c r="G11" s="58"/>
      <c r="H11" s="48" t="s">
        <v>77</v>
      </c>
      <c r="I11" s="49">
        <f>VLOOKUP(H11,Lifts_Alphabetical[#Data],2,FALSE)</f>
        <v>0</v>
      </c>
      <c r="J11" s="58"/>
      <c r="K11" s="48" t="s">
        <v>77</v>
      </c>
      <c r="L11" s="49">
        <f>VLOOKUP(K11,Lifts_Alphabetical[#Data],2,FALSE)</f>
        <v>0</v>
      </c>
      <c r="M11" s="75"/>
      <c r="N11" s="75"/>
      <c r="O11" s="50">
        <f t="shared" si="0"/>
        <v>0</v>
      </c>
      <c r="P11" s="59"/>
      <c r="Q11" s="59"/>
      <c r="R11" s="59"/>
      <c r="S11" s="60">
        <f t="shared" si="1"/>
        <v>0</v>
      </c>
      <c r="T11" s="55"/>
    </row>
    <row r="12" spans="1:21" ht="15" thickBot="1" x14ac:dyDescent="0.4">
      <c r="A12" s="131" t="s">
        <v>129</v>
      </c>
      <c r="B12" s="61" t="s">
        <v>88</v>
      </c>
      <c r="C12" s="62" t="s">
        <v>89</v>
      </c>
      <c r="D12" s="84" t="s">
        <v>102</v>
      </c>
      <c r="E12" s="62" t="s">
        <v>90</v>
      </c>
      <c r="F12" s="62" t="s">
        <v>89</v>
      </c>
      <c r="G12" s="84" t="s">
        <v>102</v>
      </c>
      <c r="H12" s="62" t="s">
        <v>91</v>
      </c>
      <c r="I12" s="62" t="s">
        <v>92</v>
      </c>
      <c r="J12" s="84" t="s">
        <v>102</v>
      </c>
      <c r="K12" s="62" t="s">
        <v>93</v>
      </c>
      <c r="L12" s="62" t="s">
        <v>89</v>
      </c>
      <c r="M12" s="84" t="s">
        <v>102</v>
      </c>
      <c r="N12" s="84" t="s">
        <v>106</v>
      </c>
      <c r="O12" s="62" t="s">
        <v>74</v>
      </c>
      <c r="P12" s="84" t="s">
        <v>99</v>
      </c>
      <c r="Q12" s="84" t="s">
        <v>95</v>
      </c>
      <c r="R12" s="84" t="s">
        <v>96</v>
      </c>
      <c r="S12" s="63" t="s">
        <v>97</v>
      </c>
      <c r="T12" s="134" t="s">
        <v>98</v>
      </c>
      <c r="U12" s="135"/>
    </row>
    <row r="13" spans="1:21" x14ac:dyDescent="0.35">
      <c r="A13" s="132"/>
      <c r="B13" s="48" t="s">
        <v>77</v>
      </c>
      <c r="C13" s="49">
        <f>VLOOKUP(B13,Lifts_Alphabetical[#Data],2,FALSE)</f>
        <v>0</v>
      </c>
      <c r="D13" s="48"/>
      <c r="E13" s="48" t="s">
        <v>77</v>
      </c>
      <c r="F13" s="49">
        <f>VLOOKUP(E13,Lifts_Alphabetical[#Data],2,FALSE)</f>
        <v>0</v>
      </c>
      <c r="G13" s="48"/>
      <c r="H13" s="48" t="s">
        <v>77</v>
      </c>
      <c r="I13" s="49">
        <f>VLOOKUP(H13,Lifts_Alphabetical[#Data],2,FALSE)</f>
        <v>0</v>
      </c>
      <c r="J13" s="48"/>
      <c r="K13" s="48" t="s">
        <v>77</v>
      </c>
      <c r="L13" s="49">
        <f>VLOOKUP(K13,Lifts_Alphabetical[#Data],2,FALSE)</f>
        <v>0</v>
      </c>
      <c r="M13" s="64"/>
      <c r="N13" s="64"/>
      <c r="O13" s="50">
        <f>MIN(10,(C13+F13+I13+L13)-(D13+G13+J13+M13+N13))</f>
        <v>0</v>
      </c>
      <c r="P13" s="65">
        <v>1.5</v>
      </c>
      <c r="Q13" s="65">
        <v>0.5</v>
      </c>
      <c r="R13" s="65">
        <v>0.5</v>
      </c>
      <c r="S13" s="52">
        <f>IF((SUM(P13:R13)&gt;0),(O13+AVERAGE(P13:R13)),O13)</f>
        <v>0.83333333333333337</v>
      </c>
      <c r="T13" s="109">
        <f>((MAX(S13:S22)+LARGE(S13:S22,2))/2)-T16</f>
        <v>6.05</v>
      </c>
      <c r="U13" s="110"/>
    </row>
    <row r="14" spans="1:21" ht="15" thickBot="1" x14ac:dyDescent="0.4">
      <c r="A14" s="132"/>
      <c r="B14" s="48" t="s">
        <v>123</v>
      </c>
      <c r="C14" s="49">
        <f>VLOOKUP(B14,Lifts_Alphabetical[#Data],2,FALSE)</f>
        <v>0.5</v>
      </c>
      <c r="D14" s="48">
        <v>0.5</v>
      </c>
      <c r="E14" s="48" t="s">
        <v>77</v>
      </c>
      <c r="F14" s="49">
        <f>VLOOKUP(E14,Lifts_Alphabetical[#Data],2,FALSE)</f>
        <v>0</v>
      </c>
      <c r="G14" s="48"/>
      <c r="H14" s="48" t="s">
        <v>77</v>
      </c>
      <c r="I14" s="49">
        <f>VLOOKUP(H14,Lifts_Alphabetical[#Data],2,FALSE)</f>
        <v>0</v>
      </c>
      <c r="J14" s="48"/>
      <c r="K14" s="48" t="s">
        <v>77</v>
      </c>
      <c r="L14" s="49">
        <f>VLOOKUP(K14,Lifts_Alphabetical[#Data],2,FALSE)</f>
        <v>0</v>
      </c>
      <c r="M14" s="64"/>
      <c r="N14" s="64"/>
      <c r="O14" s="50">
        <f t="shared" ref="O14:O22" si="2">MIN(10,(C14+F14+I14+L14)-(D14+G14+J14+M14+N14))</f>
        <v>0</v>
      </c>
      <c r="P14" s="66">
        <v>6</v>
      </c>
      <c r="Q14" s="66">
        <v>6.5</v>
      </c>
      <c r="R14" s="66">
        <v>5.5</v>
      </c>
      <c r="S14" s="92">
        <f t="shared" ref="S14:S22" si="3">IF((SUM(P14:R14)&gt;0),(O14+AVERAGE(P14:R14)),O14)</f>
        <v>6</v>
      </c>
      <c r="T14" s="111"/>
      <c r="U14" s="112"/>
    </row>
    <row r="15" spans="1:21" ht="15" thickBot="1" x14ac:dyDescent="0.4">
      <c r="A15" s="132"/>
      <c r="B15" s="144" t="s">
        <v>120</v>
      </c>
      <c r="C15" s="49">
        <f>VLOOKUP(B15,Lifts_Alphabetical[#Data],2,FALSE)</f>
        <v>0.5</v>
      </c>
      <c r="D15" s="48"/>
      <c r="E15" s="144" t="s">
        <v>118</v>
      </c>
      <c r="F15" s="49">
        <f>VLOOKUP(E15,Lifts_Alphabetical[#Data],2,FALSE)</f>
        <v>0.6</v>
      </c>
      <c r="G15" s="48"/>
      <c r="H15" s="144" t="s">
        <v>123</v>
      </c>
      <c r="I15" s="49">
        <f>VLOOKUP(H15,Lifts_Alphabetical[#Data],2,FALSE)</f>
        <v>0.5</v>
      </c>
      <c r="J15" s="48"/>
      <c r="K15" s="48" t="s">
        <v>77</v>
      </c>
      <c r="L15" s="49">
        <f>VLOOKUP(K15,Lifts_Alphabetical[#Data],2,FALSE)</f>
        <v>0</v>
      </c>
      <c r="M15" s="64"/>
      <c r="N15" s="64"/>
      <c r="O15" s="50">
        <f t="shared" si="2"/>
        <v>1.6</v>
      </c>
      <c r="P15" s="66">
        <v>4</v>
      </c>
      <c r="Q15" s="66">
        <v>5.5</v>
      </c>
      <c r="R15" s="66">
        <v>4</v>
      </c>
      <c r="S15" s="92">
        <f t="shared" si="3"/>
        <v>6.1</v>
      </c>
      <c r="T15" s="136" t="s">
        <v>101</v>
      </c>
      <c r="U15" s="137"/>
    </row>
    <row r="16" spans="1:21" ht="15" thickBot="1" x14ac:dyDescent="0.4">
      <c r="A16" s="132"/>
      <c r="B16" s="48" t="s">
        <v>77</v>
      </c>
      <c r="C16" s="49">
        <f>VLOOKUP(B16,Lifts_Alphabetical[#Data],2,FALSE)</f>
        <v>0</v>
      </c>
      <c r="D16" s="48"/>
      <c r="E16" s="48" t="s">
        <v>77</v>
      </c>
      <c r="F16" s="49">
        <f>VLOOKUP(E16,Lifts_Alphabetical[#Data],2,FALSE)</f>
        <v>0</v>
      </c>
      <c r="G16" s="48"/>
      <c r="H16" s="48" t="s">
        <v>77</v>
      </c>
      <c r="I16" s="49">
        <f>VLOOKUP(H16,Lifts_Alphabetical[#Data],2,FALSE)</f>
        <v>0</v>
      </c>
      <c r="J16" s="48"/>
      <c r="K16" s="48" t="s">
        <v>77</v>
      </c>
      <c r="L16" s="49">
        <f>VLOOKUP(K16,Lifts_Alphabetical[#Data],2,FALSE)</f>
        <v>0</v>
      </c>
      <c r="M16" s="64"/>
      <c r="N16" s="64"/>
      <c r="O16" s="50">
        <f t="shared" si="2"/>
        <v>0</v>
      </c>
      <c r="P16" s="66">
        <v>1</v>
      </c>
      <c r="Q16" s="66">
        <v>0.5</v>
      </c>
      <c r="R16" s="66">
        <v>2</v>
      </c>
      <c r="S16" s="52">
        <f t="shared" si="3"/>
        <v>1.1666666666666667</v>
      </c>
      <c r="T16" s="115"/>
      <c r="U16" s="116"/>
    </row>
    <row r="17" spans="1:21" x14ac:dyDescent="0.35">
      <c r="A17" s="132"/>
      <c r="B17" s="48" t="s">
        <v>77</v>
      </c>
      <c r="C17" s="49">
        <f>VLOOKUP(B17,Lifts_Alphabetical[#Data],2,FALSE)</f>
        <v>0</v>
      </c>
      <c r="D17" s="67"/>
      <c r="E17" s="48" t="s">
        <v>77</v>
      </c>
      <c r="F17" s="49">
        <f>VLOOKUP(E17,Lifts_Alphabetical[#Data],2,FALSE)</f>
        <v>0</v>
      </c>
      <c r="G17" s="67"/>
      <c r="H17" s="48" t="s">
        <v>77</v>
      </c>
      <c r="I17" s="49">
        <f>VLOOKUP(H17,Lifts_Alphabetical[#Data],2,FALSE)</f>
        <v>0</v>
      </c>
      <c r="J17" s="67"/>
      <c r="K17" s="48" t="s">
        <v>77</v>
      </c>
      <c r="L17" s="49">
        <f>VLOOKUP(K17,Lifts_Alphabetical[#Data],2,FALSE)</f>
        <v>0</v>
      </c>
      <c r="M17" s="68"/>
      <c r="N17" s="68"/>
      <c r="O17" s="50">
        <f t="shared" si="2"/>
        <v>0</v>
      </c>
      <c r="P17" s="66">
        <v>2</v>
      </c>
      <c r="Q17" s="66">
        <v>2.5</v>
      </c>
      <c r="R17" s="66">
        <v>2.5</v>
      </c>
      <c r="S17" s="54">
        <f t="shared" si="3"/>
        <v>2.3333333333333335</v>
      </c>
    </row>
    <row r="18" spans="1:21" x14ac:dyDescent="0.35">
      <c r="A18" s="132"/>
      <c r="B18" s="48" t="s">
        <v>77</v>
      </c>
      <c r="C18" s="49">
        <f>VLOOKUP(B18,Lifts_Alphabetical[#Data],2,FALSE)</f>
        <v>0</v>
      </c>
      <c r="D18" s="67"/>
      <c r="E18" s="48" t="s">
        <v>77</v>
      </c>
      <c r="F18" s="49">
        <f>VLOOKUP(E18,Lifts_Alphabetical[#Data],2,FALSE)</f>
        <v>0</v>
      </c>
      <c r="G18" s="67"/>
      <c r="H18" s="48" t="s">
        <v>77</v>
      </c>
      <c r="I18" s="49">
        <f>VLOOKUP(H18,Lifts_Alphabetical[#Data],2,FALSE)</f>
        <v>0</v>
      </c>
      <c r="J18" s="67"/>
      <c r="K18" s="48" t="s">
        <v>77</v>
      </c>
      <c r="L18" s="49">
        <f>VLOOKUP(K18,Lifts_Alphabetical[#Data],2,FALSE)</f>
        <v>0</v>
      </c>
      <c r="M18" s="68"/>
      <c r="N18" s="68"/>
      <c r="O18" s="50">
        <f t="shared" si="2"/>
        <v>0</v>
      </c>
      <c r="P18" s="66">
        <v>2</v>
      </c>
      <c r="Q18" s="66">
        <v>0.5</v>
      </c>
      <c r="R18" s="66">
        <v>1</v>
      </c>
      <c r="S18" s="56">
        <f t="shared" si="3"/>
        <v>1.1666666666666667</v>
      </c>
      <c r="U18" t="s">
        <v>55</v>
      </c>
    </row>
    <row r="19" spans="1:21" x14ac:dyDescent="0.35">
      <c r="A19" s="132"/>
      <c r="B19" s="48" t="s">
        <v>77</v>
      </c>
      <c r="C19" s="49">
        <f>VLOOKUP(B19,Lifts_Alphabetical[#Data],2,FALSE)</f>
        <v>0</v>
      </c>
      <c r="D19" s="67"/>
      <c r="E19" s="48" t="s">
        <v>77</v>
      </c>
      <c r="F19" s="49">
        <f>VLOOKUP(E19,Lifts_Alphabetical[#Data],2,FALSE)</f>
        <v>0</v>
      </c>
      <c r="G19" s="67"/>
      <c r="H19" s="48" t="s">
        <v>77</v>
      </c>
      <c r="I19" s="49">
        <f>VLOOKUP(H19,Lifts_Alphabetical[#Data],2,FALSE)</f>
        <v>0</v>
      </c>
      <c r="J19" s="67"/>
      <c r="K19" s="48" t="s">
        <v>77</v>
      </c>
      <c r="L19" s="49">
        <f>VLOOKUP(K19,Lifts_Alphabetical[#Data],2,FALSE)</f>
        <v>0</v>
      </c>
      <c r="M19" s="68"/>
      <c r="N19" s="68"/>
      <c r="O19" s="50">
        <f t="shared" si="2"/>
        <v>0</v>
      </c>
      <c r="P19" s="66"/>
      <c r="Q19" s="66"/>
      <c r="R19" s="66"/>
      <c r="S19" s="56">
        <f t="shared" si="3"/>
        <v>0</v>
      </c>
    </row>
    <row r="20" spans="1:21" x14ac:dyDescent="0.35">
      <c r="A20" s="132"/>
      <c r="B20" s="48" t="s">
        <v>77</v>
      </c>
      <c r="C20" s="49">
        <f>VLOOKUP(B20,Lifts_Alphabetical[#Data],2,FALSE)</f>
        <v>0</v>
      </c>
      <c r="D20" s="67"/>
      <c r="E20" s="48" t="s">
        <v>77</v>
      </c>
      <c r="F20" s="49">
        <f>VLOOKUP(E20,Lifts_Alphabetical[#Data],2,FALSE)</f>
        <v>0</v>
      </c>
      <c r="G20" s="67"/>
      <c r="H20" s="48" t="s">
        <v>77</v>
      </c>
      <c r="I20" s="49">
        <f>VLOOKUP(H20,Lifts_Alphabetical[#Data],2,FALSE)</f>
        <v>0</v>
      </c>
      <c r="J20" s="67"/>
      <c r="K20" s="48" t="s">
        <v>77</v>
      </c>
      <c r="L20" s="49">
        <f>VLOOKUP(K20,Lifts_Alphabetical[#Data],2,FALSE)</f>
        <v>0</v>
      </c>
      <c r="M20" s="68"/>
      <c r="N20" s="68"/>
      <c r="O20" s="50">
        <f t="shared" si="2"/>
        <v>0</v>
      </c>
      <c r="P20" s="66"/>
      <c r="Q20" s="66"/>
      <c r="R20" s="66"/>
      <c r="S20" s="56">
        <f t="shared" si="3"/>
        <v>0</v>
      </c>
    </row>
    <row r="21" spans="1:21" x14ac:dyDescent="0.35">
      <c r="A21" s="132"/>
      <c r="B21" s="48" t="s">
        <v>77</v>
      </c>
      <c r="C21" s="49">
        <f>VLOOKUP(B21,Lifts_Alphabetical[#Data],2,FALSE)</f>
        <v>0</v>
      </c>
      <c r="D21" s="67"/>
      <c r="E21" s="48" t="s">
        <v>77</v>
      </c>
      <c r="F21" s="49">
        <f>VLOOKUP(E21,Lifts_Alphabetical[#Data],2,FALSE)</f>
        <v>0</v>
      </c>
      <c r="G21" s="67"/>
      <c r="H21" s="48" t="s">
        <v>77</v>
      </c>
      <c r="I21" s="49">
        <f>VLOOKUP(H21,Lifts_Alphabetical[#Data],2,FALSE)</f>
        <v>0</v>
      </c>
      <c r="J21" s="67"/>
      <c r="K21" s="48" t="s">
        <v>77</v>
      </c>
      <c r="L21" s="49">
        <f>VLOOKUP(K21,Lifts_Alphabetical[#Data],2,FALSE)</f>
        <v>0</v>
      </c>
      <c r="M21" s="68"/>
      <c r="N21" s="68"/>
      <c r="O21" s="50">
        <f t="shared" si="2"/>
        <v>0</v>
      </c>
      <c r="P21" s="66"/>
      <c r="Q21" s="66"/>
      <c r="R21" s="66"/>
      <c r="S21" s="56">
        <f t="shared" si="3"/>
        <v>0</v>
      </c>
    </row>
    <row r="22" spans="1:21" ht="15" thickBot="1" x14ac:dyDescent="0.4">
      <c r="A22" s="133"/>
      <c r="B22" s="48" t="s">
        <v>77</v>
      </c>
      <c r="C22" s="49">
        <f>VLOOKUP(B22,Lifts_Alphabetical[#Data],2,FALSE)</f>
        <v>0</v>
      </c>
      <c r="D22" s="69"/>
      <c r="E22" s="48" t="s">
        <v>77</v>
      </c>
      <c r="F22" s="49">
        <f>VLOOKUP(E22,Lifts_Alphabetical[#Data],2,FALSE)</f>
        <v>0</v>
      </c>
      <c r="G22" s="69"/>
      <c r="H22" s="48" t="s">
        <v>77</v>
      </c>
      <c r="I22" s="49">
        <f>VLOOKUP(H22,Lifts_Alphabetical[#Data],2,FALSE)</f>
        <v>0</v>
      </c>
      <c r="J22" s="69"/>
      <c r="K22" s="48" t="s">
        <v>77</v>
      </c>
      <c r="L22" s="49">
        <f>VLOOKUP(K22,Lifts_Alphabetical[#Data],2,FALSE)</f>
        <v>0</v>
      </c>
      <c r="M22" s="70"/>
      <c r="N22" s="70"/>
      <c r="O22" s="50">
        <f t="shared" si="2"/>
        <v>0</v>
      </c>
      <c r="P22" s="71"/>
      <c r="Q22" s="71"/>
      <c r="R22" s="71"/>
      <c r="S22" s="60">
        <f t="shared" si="3"/>
        <v>0</v>
      </c>
    </row>
    <row r="23" spans="1:21" ht="15" thickBot="1" x14ac:dyDescent="0.4">
      <c r="A23" s="104"/>
      <c r="B23" s="72" t="s">
        <v>88</v>
      </c>
      <c r="C23" s="73" t="s">
        <v>89</v>
      </c>
      <c r="D23" s="85" t="s">
        <v>102</v>
      </c>
      <c r="E23" s="73" t="s">
        <v>90</v>
      </c>
      <c r="F23" s="73" t="s">
        <v>89</v>
      </c>
      <c r="G23" s="85" t="s">
        <v>102</v>
      </c>
      <c r="H23" s="73" t="s">
        <v>91</v>
      </c>
      <c r="I23" s="73" t="s">
        <v>92</v>
      </c>
      <c r="J23" s="85" t="s">
        <v>102</v>
      </c>
      <c r="K23" s="73" t="s">
        <v>93</v>
      </c>
      <c r="L23" s="73" t="s">
        <v>89</v>
      </c>
      <c r="M23" s="85" t="s">
        <v>102</v>
      </c>
      <c r="N23" s="85" t="s">
        <v>106</v>
      </c>
      <c r="O23" s="73" t="s">
        <v>74</v>
      </c>
      <c r="P23" s="85" t="s">
        <v>99</v>
      </c>
      <c r="Q23" s="85" t="s">
        <v>95</v>
      </c>
      <c r="R23" s="85" t="s">
        <v>96</v>
      </c>
      <c r="S23" s="74" t="s">
        <v>97</v>
      </c>
      <c r="T23" s="107" t="s">
        <v>98</v>
      </c>
      <c r="U23" s="108"/>
    </row>
    <row r="24" spans="1:21" x14ac:dyDescent="0.35">
      <c r="A24" s="105"/>
      <c r="B24" s="48" t="s">
        <v>77</v>
      </c>
      <c r="C24" s="49">
        <f>VLOOKUP(B24,Lifts_Alphabetical[#Data],2,FALSE)</f>
        <v>0</v>
      </c>
      <c r="D24" s="48"/>
      <c r="E24" s="48" t="s">
        <v>77</v>
      </c>
      <c r="F24" s="49">
        <f>VLOOKUP(E24,Lifts_Alphabetical[#Data],2,FALSE)</f>
        <v>0</v>
      </c>
      <c r="G24" s="48"/>
      <c r="H24" s="48" t="s">
        <v>77</v>
      </c>
      <c r="I24" s="49">
        <f>VLOOKUP(H24,Lifts_Alphabetical[#Data],2,FALSE)</f>
        <v>0</v>
      </c>
      <c r="J24" s="48"/>
      <c r="K24" s="48" t="s">
        <v>77</v>
      </c>
      <c r="L24" s="49">
        <f>VLOOKUP(K24,Lifts_Alphabetical[#Data],2,FALSE)</f>
        <v>0</v>
      </c>
      <c r="M24" s="64"/>
      <c r="N24" s="64"/>
      <c r="O24" s="50">
        <f>MIN(10,(C24+F24+I24+L24)-(D24+G24+J24+M24+N24))</f>
        <v>0</v>
      </c>
      <c r="P24" s="51"/>
      <c r="Q24" s="51"/>
      <c r="R24" s="51"/>
      <c r="S24" s="52">
        <f>IF((SUM(P24:R24)&gt;0),(O24+AVERAGE(P24:R24)),O24)</f>
        <v>0</v>
      </c>
      <c r="T24" s="109">
        <f>((MAX(S24:S33)+LARGE(S24:S33,2))/2)-T27</f>
        <v>0</v>
      </c>
      <c r="U24" s="110"/>
    </row>
    <row r="25" spans="1:21" ht="15" thickBot="1" x14ac:dyDescent="0.4">
      <c r="A25" s="105"/>
      <c r="B25" s="48" t="s">
        <v>77</v>
      </c>
      <c r="C25" s="49">
        <f>VLOOKUP(B25,Lifts_Alphabetical[#Data],2,FALSE)</f>
        <v>0</v>
      </c>
      <c r="D25" s="48"/>
      <c r="E25" s="48" t="s">
        <v>77</v>
      </c>
      <c r="F25" s="49">
        <f>VLOOKUP(E25,Lifts_Alphabetical[#Data],2,FALSE)</f>
        <v>0</v>
      </c>
      <c r="G25" s="48"/>
      <c r="H25" s="48" t="s">
        <v>77</v>
      </c>
      <c r="I25" s="49">
        <f>VLOOKUP(H25,Lifts_Alphabetical[#Data],2,FALSE)</f>
        <v>0</v>
      </c>
      <c r="J25" s="48"/>
      <c r="K25" s="48" t="s">
        <v>77</v>
      </c>
      <c r="L25" s="49">
        <f>VLOOKUP(K25,Lifts_Alphabetical[#Data],2,FALSE)</f>
        <v>0</v>
      </c>
      <c r="M25" s="64"/>
      <c r="N25" s="64"/>
      <c r="O25" s="50">
        <f t="shared" ref="O25:O33" si="4">MIN(10,(C25+F25+I25+L25)-(D25+G25+J25+M25+N25))</f>
        <v>0</v>
      </c>
      <c r="P25" s="53"/>
      <c r="Q25" s="53"/>
      <c r="R25" s="53"/>
      <c r="S25" s="52">
        <f t="shared" ref="S25:S33" si="5">IF((SUM(P25:R25)&gt;0),(O25+AVERAGE(P25:R25)),O25)</f>
        <v>0</v>
      </c>
      <c r="T25" s="111"/>
      <c r="U25" s="112"/>
    </row>
    <row r="26" spans="1:21" ht="15" thickBot="1" x14ac:dyDescent="0.4">
      <c r="A26" s="105"/>
      <c r="B26" s="48" t="s">
        <v>77</v>
      </c>
      <c r="C26" s="49">
        <f>VLOOKUP(B26,Lifts_Alphabetical[#Data],2,FALSE)</f>
        <v>0</v>
      </c>
      <c r="D26" s="48"/>
      <c r="E26" s="48" t="s">
        <v>77</v>
      </c>
      <c r="F26" s="49">
        <f>VLOOKUP(E26,Lifts_Alphabetical[#Data],2,FALSE)</f>
        <v>0</v>
      </c>
      <c r="G26" s="48"/>
      <c r="H26" s="48" t="s">
        <v>77</v>
      </c>
      <c r="I26" s="49">
        <f>VLOOKUP(H26,Lifts_Alphabetical[#Data],2,FALSE)</f>
        <v>0</v>
      </c>
      <c r="J26" s="48"/>
      <c r="K26" s="48" t="s">
        <v>77</v>
      </c>
      <c r="L26" s="49">
        <f>VLOOKUP(K26,Lifts_Alphabetical[#Data],2,FALSE)</f>
        <v>0</v>
      </c>
      <c r="M26" s="64"/>
      <c r="N26" s="64"/>
      <c r="O26" s="50">
        <f t="shared" si="4"/>
        <v>0</v>
      </c>
      <c r="P26" s="53"/>
      <c r="Q26" s="53"/>
      <c r="R26" s="53"/>
      <c r="S26" s="52">
        <f t="shared" si="5"/>
        <v>0</v>
      </c>
      <c r="T26" s="113" t="s">
        <v>101</v>
      </c>
      <c r="U26" s="114"/>
    </row>
    <row r="27" spans="1:21" ht="15" thickBot="1" x14ac:dyDescent="0.4">
      <c r="A27" s="105"/>
      <c r="B27" s="48" t="s">
        <v>77</v>
      </c>
      <c r="C27" s="49">
        <f>VLOOKUP(B27,Lifts_Alphabetical[#Data],2,FALSE)</f>
        <v>0</v>
      </c>
      <c r="D27" s="48"/>
      <c r="E27" s="48" t="s">
        <v>77</v>
      </c>
      <c r="F27" s="49">
        <f>VLOOKUP(E27,Lifts_Alphabetical[#Data],2,FALSE)</f>
        <v>0</v>
      </c>
      <c r="G27" s="48"/>
      <c r="H27" s="48" t="s">
        <v>77</v>
      </c>
      <c r="I27" s="49">
        <f>VLOOKUP(H27,Lifts_Alphabetical[#Data],2,FALSE)</f>
        <v>0</v>
      </c>
      <c r="J27" s="48"/>
      <c r="K27" s="48" t="s">
        <v>77</v>
      </c>
      <c r="L27" s="49">
        <f>VLOOKUP(K27,Lifts_Alphabetical[#Data],2,FALSE)</f>
        <v>0</v>
      </c>
      <c r="M27" s="64"/>
      <c r="N27" s="64"/>
      <c r="O27" s="50">
        <f t="shared" si="4"/>
        <v>0</v>
      </c>
      <c r="P27" s="53"/>
      <c r="Q27" s="53"/>
      <c r="R27" s="53"/>
      <c r="S27" s="52">
        <f t="shared" si="5"/>
        <v>0</v>
      </c>
      <c r="T27" s="115"/>
      <c r="U27" s="116"/>
    </row>
    <row r="28" spans="1:21" x14ac:dyDescent="0.35">
      <c r="A28" s="105"/>
      <c r="B28" s="48" t="s">
        <v>77</v>
      </c>
      <c r="C28" s="49">
        <f>VLOOKUP(B28,Lifts_Alphabetical[#Data],2,FALSE)</f>
        <v>0</v>
      </c>
      <c r="D28" s="48"/>
      <c r="E28" s="48" t="s">
        <v>77</v>
      </c>
      <c r="F28" s="49">
        <f>VLOOKUP(E28,Lifts_Alphabetical[#Data],2,FALSE)</f>
        <v>0</v>
      </c>
      <c r="G28" s="48"/>
      <c r="H28" s="48" t="s">
        <v>77</v>
      </c>
      <c r="I28" s="49">
        <f>VLOOKUP(H28,Lifts_Alphabetical[#Data],2,FALSE)</f>
        <v>0</v>
      </c>
      <c r="J28" s="48"/>
      <c r="K28" s="48" t="s">
        <v>77</v>
      </c>
      <c r="L28" s="49">
        <f>VLOOKUP(K28,Lifts_Alphabetical[#Data],2,FALSE)</f>
        <v>0</v>
      </c>
      <c r="M28" s="64"/>
      <c r="N28" s="64"/>
      <c r="O28" s="50">
        <f t="shared" si="4"/>
        <v>0</v>
      </c>
      <c r="P28" s="53"/>
      <c r="Q28" s="53"/>
      <c r="R28" s="53"/>
      <c r="S28" s="54">
        <f t="shared" si="5"/>
        <v>0</v>
      </c>
    </row>
    <row r="29" spans="1:21" x14ac:dyDescent="0.35">
      <c r="A29" s="105"/>
      <c r="B29" s="48" t="s">
        <v>77</v>
      </c>
      <c r="C29" s="49">
        <f>VLOOKUP(B29,Lifts_Alphabetical[#Data],2,FALSE)</f>
        <v>0</v>
      </c>
      <c r="D29" s="48"/>
      <c r="E29" s="48" t="s">
        <v>77</v>
      </c>
      <c r="F29" s="49">
        <f>VLOOKUP(E29,Lifts_Alphabetical[#Data],2,FALSE)</f>
        <v>0</v>
      </c>
      <c r="G29" s="48"/>
      <c r="H29" s="48" t="s">
        <v>77</v>
      </c>
      <c r="I29" s="49">
        <f>VLOOKUP(H29,Lifts_Alphabetical[#Data],2,FALSE)</f>
        <v>0</v>
      </c>
      <c r="J29" s="48"/>
      <c r="K29" s="48" t="s">
        <v>77</v>
      </c>
      <c r="L29" s="49">
        <f>VLOOKUP(K29,Lifts_Alphabetical[#Data],2,FALSE)</f>
        <v>0</v>
      </c>
      <c r="M29" s="64"/>
      <c r="N29" s="64"/>
      <c r="O29" s="50">
        <f t="shared" si="4"/>
        <v>0</v>
      </c>
      <c r="P29" s="53"/>
      <c r="Q29" s="53"/>
      <c r="R29" s="53"/>
      <c r="S29" s="56">
        <f t="shared" si="5"/>
        <v>0</v>
      </c>
    </row>
    <row r="30" spans="1:21" x14ac:dyDescent="0.35">
      <c r="A30" s="105"/>
      <c r="B30" s="48" t="s">
        <v>77</v>
      </c>
      <c r="C30" s="49">
        <f>VLOOKUP(B30,Lifts_Alphabetical[#Data],2,FALSE)</f>
        <v>0</v>
      </c>
      <c r="D30" s="48"/>
      <c r="E30" s="48" t="s">
        <v>77</v>
      </c>
      <c r="F30" s="49">
        <f>VLOOKUP(E30,Lifts_Alphabetical[#Data],2,FALSE)</f>
        <v>0</v>
      </c>
      <c r="G30" s="48"/>
      <c r="H30" s="48" t="s">
        <v>77</v>
      </c>
      <c r="I30" s="49">
        <f>VLOOKUP(H30,Lifts_Alphabetical[#Data],2,FALSE)</f>
        <v>0</v>
      </c>
      <c r="J30" s="48"/>
      <c r="K30" s="48" t="s">
        <v>77</v>
      </c>
      <c r="L30" s="49">
        <f>VLOOKUP(K30,Lifts_Alphabetical[#Data],2,FALSE)</f>
        <v>0</v>
      </c>
      <c r="M30" s="64"/>
      <c r="N30" s="64"/>
      <c r="O30" s="50">
        <f t="shared" si="4"/>
        <v>0</v>
      </c>
      <c r="P30" s="53"/>
      <c r="Q30" s="53"/>
      <c r="R30" s="53"/>
      <c r="S30" s="56">
        <f t="shared" si="5"/>
        <v>0</v>
      </c>
    </row>
    <row r="31" spans="1:21" x14ac:dyDescent="0.35">
      <c r="A31" s="105"/>
      <c r="B31" s="48" t="s">
        <v>77</v>
      </c>
      <c r="C31" s="49">
        <f>VLOOKUP(B31,Lifts_Alphabetical[#Data],2,FALSE)</f>
        <v>0</v>
      </c>
      <c r="D31" s="48"/>
      <c r="E31" s="48" t="s">
        <v>77</v>
      </c>
      <c r="F31" s="49">
        <f>VLOOKUP(E31,Lifts_Alphabetical[#Data],2,FALSE)</f>
        <v>0</v>
      </c>
      <c r="G31" s="48"/>
      <c r="H31" s="48" t="s">
        <v>77</v>
      </c>
      <c r="I31" s="49">
        <f>VLOOKUP(H31,Lifts_Alphabetical[#Data],2,FALSE)</f>
        <v>0</v>
      </c>
      <c r="J31" s="48"/>
      <c r="K31" s="48" t="s">
        <v>77</v>
      </c>
      <c r="L31" s="49">
        <f>VLOOKUP(K31,Lifts_Alphabetical[#Data],2,FALSE)</f>
        <v>0</v>
      </c>
      <c r="M31" s="64"/>
      <c r="N31" s="64"/>
      <c r="O31" s="50">
        <f t="shared" si="4"/>
        <v>0</v>
      </c>
      <c r="P31" s="53"/>
      <c r="Q31" s="53"/>
      <c r="R31" s="53"/>
      <c r="S31" s="56">
        <f t="shared" si="5"/>
        <v>0</v>
      </c>
    </row>
    <row r="32" spans="1:21" x14ac:dyDescent="0.35">
      <c r="A32" s="105"/>
      <c r="B32" s="48" t="s">
        <v>77</v>
      </c>
      <c r="C32" s="49">
        <f>VLOOKUP(B32,Lifts_Alphabetical[#Data],2,FALSE)</f>
        <v>0</v>
      </c>
      <c r="D32" s="48"/>
      <c r="E32" s="48" t="s">
        <v>77</v>
      </c>
      <c r="F32" s="49">
        <f>VLOOKUP(E32,Lifts_Alphabetical[#Data],2,FALSE)</f>
        <v>0</v>
      </c>
      <c r="G32" s="48"/>
      <c r="H32" s="48" t="s">
        <v>77</v>
      </c>
      <c r="I32" s="49">
        <f>VLOOKUP(H32,Lifts_Alphabetical[#Data],2,FALSE)</f>
        <v>0</v>
      </c>
      <c r="J32" s="48"/>
      <c r="K32" s="48" t="s">
        <v>77</v>
      </c>
      <c r="L32" s="49">
        <f>VLOOKUP(K32,Lifts_Alphabetical[#Data],2,FALSE)</f>
        <v>0</v>
      </c>
      <c r="M32" s="64"/>
      <c r="N32" s="64"/>
      <c r="O32" s="50">
        <f t="shared" si="4"/>
        <v>0</v>
      </c>
      <c r="P32" s="53"/>
      <c r="Q32" s="53"/>
      <c r="R32" s="53"/>
      <c r="S32" s="56">
        <f t="shared" si="5"/>
        <v>0</v>
      </c>
    </row>
    <row r="33" spans="1:21" ht="15" thickBot="1" x14ac:dyDescent="0.4">
      <c r="A33" s="106"/>
      <c r="B33" s="48" t="s">
        <v>77</v>
      </c>
      <c r="C33" s="49">
        <f>VLOOKUP(B33,Lifts_Alphabetical[#Data],2,FALSE)</f>
        <v>0</v>
      </c>
      <c r="D33" s="87"/>
      <c r="E33" s="48" t="s">
        <v>77</v>
      </c>
      <c r="F33" s="49">
        <f>VLOOKUP(E33,Lifts_Alphabetical[#Data],2,FALSE)</f>
        <v>0</v>
      </c>
      <c r="G33" s="87"/>
      <c r="H33" s="48" t="s">
        <v>77</v>
      </c>
      <c r="I33" s="49">
        <f>VLOOKUP(H33,Lifts_Alphabetical[#Data],2,FALSE)</f>
        <v>0</v>
      </c>
      <c r="J33" s="87"/>
      <c r="K33" s="48" t="s">
        <v>77</v>
      </c>
      <c r="L33" s="49">
        <f>VLOOKUP(K33,Lifts_Alphabetical[#Data],2,FALSE)</f>
        <v>0</v>
      </c>
      <c r="M33" s="75"/>
      <c r="N33" s="75"/>
      <c r="O33" s="50">
        <f t="shared" si="4"/>
        <v>0</v>
      </c>
      <c r="P33" s="59"/>
      <c r="Q33" s="59"/>
      <c r="R33" s="59"/>
      <c r="S33" s="60">
        <f t="shared" si="5"/>
        <v>0</v>
      </c>
    </row>
    <row r="34" spans="1:21" ht="15" thickBot="1" x14ac:dyDescent="0.4">
      <c r="A34" s="117"/>
      <c r="B34" s="76" t="s">
        <v>88</v>
      </c>
      <c r="C34" s="77" t="s">
        <v>89</v>
      </c>
      <c r="D34" s="86" t="s">
        <v>102</v>
      </c>
      <c r="E34" s="77" t="s">
        <v>90</v>
      </c>
      <c r="F34" s="77" t="s">
        <v>89</v>
      </c>
      <c r="G34" s="86" t="s">
        <v>102</v>
      </c>
      <c r="H34" s="77" t="s">
        <v>91</v>
      </c>
      <c r="I34" s="77" t="s">
        <v>92</v>
      </c>
      <c r="J34" s="86" t="s">
        <v>102</v>
      </c>
      <c r="K34" s="77" t="s">
        <v>93</v>
      </c>
      <c r="L34" s="77" t="s">
        <v>89</v>
      </c>
      <c r="M34" s="86" t="s">
        <v>102</v>
      </c>
      <c r="N34" s="86" t="s">
        <v>106</v>
      </c>
      <c r="O34" s="77" t="s">
        <v>74</v>
      </c>
      <c r="P34" s="86" t="s">
        <v>99</v>
      </c>
      <c r="Q34" s="86" t="s">
        <v>95</v>
      </c>
      <c r="R34" s="86" t="s">
        <v>96</v>
      </c>
      <c r="S34" s="78" t="s">
        <v>97</v>
      </c>
      <c r="T34" s="120" t="s">
        <v>98</v>
      </c>
      <c r="U34" s="121"/>
    </row>
    <row r="35" spans="1:21" x14ac:dyDescent="0.35">
      <c r="A35" s="118"/>
      <c r="B35" s="48" t="s">
        <v>77</v>
      </c>
      <c r="C35" s="49">
        <f>VLOOKUP(B35,Lifts_Alphabetical[#Data],2,FALSE)</f>
        <v>0</v>
      </c>
      <c r="D35" s="48"/>
      <c r="E35" s="48" t="s">
        <v>77</v>
      </c>
      <c r="F35" s="49">
        <f>VLOOKUP(E35,Lifts_Alphabetical[#Data],2,FALSE)</f>
        <v>0</v>
      </c>
      <c r="G35" s="48"/>
      <c r="H35" s="48" t="s">
        <v>77</v>
      </c>
      <c r="I35" s="49">
        <f>VLOOKUP(H35,Lifts_Alphabetical[#Data],2,FALSE)</f>
        <v>0</v>
      </c>
      <c r="J35" s="48"/>
      <c r="K35" s="48" t="s">
        <v>77</v>
      </c>
      <c r="L35" s="49">
        <f>VLOOKUP(K35,Lifts_Alphabetical[#Data],2,FALSE)</f>
        <v>0</v>
      </c>
      <c r="M35" s="90"/>
      <c r="N35" s="90"/>
      <c r="O35" s="50">
        <f>MIN(10,(C35+F35+I35+L35)-(D35+G35+J35+M35+N35))</f>
        <v>0</v>
      </c>
      <c r="P35" s="51"/>
      <c r="Q35" s="51"/>
      <c r="R35" s="51"/>
      <c r="S35" s="52">
        <f>IF((SUM(P35:R35)&gt;0),(O35+AVERAGE(P35:R35)),O35)</f>
        <v>0</v>
      </c>
      <c r="T35" s="109">
        <f>((MAX(S35:S44)+LARGE(S35:S44,2))/2)-T38</f>
        <v>0</v>
      </c>
      <c r="U35" s="110"/>
    </row>
    <row r="36" spans="1:21" ht="15" thickBot="1" x14ac:dyDescent="0.4">
      <c r="A36" s="118"/>
      <c r="B36" s="48" t="s">
        <v>77</v>
      </c>
      <c r="C36" s="49">
        <f>VLOOKUP(B36,Lifts_Alphabetical[#Data],2,FALSE)</f>
        <v>0</v>
      </c>
      <c r="D36" s="48"/>
      <c r="E36" s="48" t="s">
        <v>77</v>
      </c>
      <c r="F36" s="49">
        <f>VLOOKUP(E36,Lifts_Alphabetical[#Data],2,FALSE)</f>
        <v>0</v>
      </c>
      <c r="G36" s="48"/>
      <c r="H36" s="48" t="s">
        <v>77</v>
      </c>
      <c r="I36" s="49">
        <f>VLOOKUP(H36,Lifts_Alphabetical[#Data],2,FALSE)</f>
        <v>0</v>
      </c>
      <c r="J36" s="48"/>
      <c r="K36" s="48" t="s">
        <v>77</v>
      </c>
      <c r="L36" s="49">
        <f>VLOOKUP(K36,Lifts_Alphabetical[#Data],2,FALSE)</f>
        <v>0</v>
      </c>
      <c r="M36" s="64"/>
      <c r="N36" s="64"/>
      <c r="O36" s="50">
        <f t="shared" ref="O36:O44" si="6">MIN(10,(C36+F36+I36+L36)-(D36+G36+J36+M36+N36))</f>
        <v>0</v>
      </c>
      <c r="P36" s="53"/>
      <c r="Q36" s="53"/>
      <c r="R36" s="53"/>
      <c r="S36" s="52">
        <f t="shared" ref="S36:S44" si="7">IF((SUM(P36:R36)&gt;0),(O36+AVERAGE(P36:R36)),O36)</f>
        <v>0</v>
      </c>
      <c r="T36" s="111"/>
      <c r="U36" s="112"/>
    </row>
    <row r="37" spans="1:21" ht="15" thickBot="1" x14ac:dyDescent="0.4">
      <c r="A37" s="118"/>
      <c r="B37" s="48" t="s">
        <v>77</v>
      </c>
      <c r="C37" s="49">
        <f>VLOOKUP(B37,Lifts_Alphabetical[#Data],2,FALSE)</f>
        <v>0</v>
      </c>
      <c r="D37" s="48"/>
      <c r="E37" s="48" t="s">
        <v>77</v>
      </c>
      <c r="F37" s="49">
        <f>VLOOKUP(E37,Lifts_Alphabetical[#Data],2,FALSE)</f>
        <v>0</v>
      </c>
      <c r="G37" s="48"/>
      <c r="H37" s="48" t="s">
        <v>77</v>
      </c>
      <c r="I37" s="49">
        <f>VLOOKUP(H37,Lifts_Alphabetical[#Data],2,FALSE)</f>
        <v>0</v>
      </c>
      <c r="J37" s="48"/>
      <c r="K37" s="48" t="s">
        <v>77</v>
      </c>
      <c r="L37" s="49">
        <f>VLOOKUP(K37,Lifts_Alphabetical[#Data],2,FALSE)</f>
        <v>0</v>
      </c>
      <c r="M37" s="64"/>
      <c r="N37" s="64"/>
      <c r="O37" s="50">
        <f t="shared" si="6"/>
        <v>0</v>
      </c>
      <c r="P37" s="53"/>
      <c r="Q37" s="53"/>
      <c r="R37" s="53"/>
      <c r="S37" s="52">
        <f t="shared" si="7"/>
        <v>0</v>
      </c>
      <c r="T37" s="122" t="s">
        <v>101</v>
      </c>
      <c r="U37" s="123"/>
    </row>
    <row r="38" spans="1:21" ht="15" thickBot="1" x14ac:dyDescent="0.4">
      <c r="A38" s="118"/>
      <c r="B38" s="48" t="s">
        <v>77</v>
      </c>
      <c r="C38" s="49">
        <f>VLOOKUP(B38,Lifts_Alphabetical[#Data],2,FALSE)</f>
        <v>0</v>
      </c>
      <c r="D38" s="48"/>
      <c r="E38" s="48" t="s">
        <v>77</v>
      </c>
      <c r="F38" s="49">
        <f>VLOOKUP(E38,Lifts_Alphabetical[#Data],2,FALSE)</f>
        <v>0</v>
      </c>
      <c r="G38" s="48"/>
      <c r="H38" s="48" t="s">
        <v>77</v>
      </c>
      <c r="I38" s="49">
        <f>VLOOKUP(H38,Lifts_Alphabetical[#Data],2,FALSE)</f>
        <v>0</v>
      </c>
      <c r="J38" s="48"/>
      <c r="K38" s="48" t="s">
        <v>77</v>
      </c>
      <c r="L38" s="49">
        <f>VLOOKUP(K38,Lifts_Alphabetical[#Data],2,FALSE)</f>
        <v>0</v>
      </c>
      <c r="M38" s="64"/>
      <c r="N38" s="64"/>
      <c r="O38" s="50">
        <f t="shared" si="6"/>
        <v>0</v>
      </c>
      <c r="P38" s="53"/>
      <c r="Q38" s="53"/>
      <c r="R38" s="53"/>
      <c r="S38" s="52">
        <f t="shared" si="7"/>
        <v>0</v>
      </c>
      <c r="T38" s="115"/>
      <c r="U38" s="116"/>
    </row>
    <row r="39" spans="1:21" x14ac:dyDescent="0.35">
      <c r="A39" s="118"/>
      <c r="B39" s="48" t="s">
        <v>77</v>
      </c>
      <c r="C39" s="49">
        <f>VLOOKUP(B39,Lifts_Alphabetical[#Data],2,FALSE)</f>
        <v>0</v>
      </c>
      <c r="D39" s="48"/>
      <c r="E39" s="48" t="s">
        <v>77</v>
      </c>
      <c r="F39" s="49">
        <f>VLOOKUP(E39,Lifts_Alphabetical[#Data],2,FALSE)</f>
        <v>0</v>
      </c>
      <c r="G39" s="48"/>
      <c r="H39" s="48" t="s">
        <v>77</v>
      </c>
      <c r="I39" s="49">
        <f>VLOOKUP(H39,Lifts_Alphabetical[#Data],2,FALSE)</f>
        <v>0</v>
      </c>
      <c r="J39" s="48"/>
      <c r="K39" s="48" t="s">
        <v>77</v>
      </c>
      <c r="L39" s="49">
        <f>VLOOKUP(K39,Lifts_Alphabetical[#Data],2,FALSE)</f>
        <v>0</v>
      </c>
      <c r="M39" s="64"/>
      <c r="N39" s="64"/>
      <c r="O39" s="50">
        <f t="shared" si="6"/>
        <v>0</v>
      </c>
      <c r="P39" s="53"/>
      <c r="Q39" s="53"/>
      <c r="R39" s="53"/>
      <c r="S39" s="95">
        <f t="shared" si="7"/>
        <v>0</v>
      </c>
    </row>
    <row r="40" spans="1:21" x14ac:dyDescent="0.35">
      <c r="A40" s="118"/>
      <c r="B40" s="48" t="s">
        <v>77</v>
      </c>
      <c r="C40" s="49">
        <f>VLOOKUP(B40,Lifts_Alphabetical[#Data],2,FALSE)</f>
        <v>0</v>
      </c>
      <c r="D40" s="48"/>
      <c r="E40" s="48" t="s">
        <v>77</v>
      </c>
      <c r="F40" s="49">
        <f>VLOOKUP(E40,Lifts_Alphabetical[#Data],2,FALSE)</f>
        <v>0</v>
      </c>
      <c r="G40" s="48"/>
      <c r="H40" s="48" t="s">
        <v>77</v>
      </c>
      <c r="I40" s="49">
        <f>VLOOKUP(H40,Lifts_Alphabetical[#Data],2,FALSE)</f>
        <v>0</v>
      </c>
      <c r="J40" s="48"/>
      <c r="K40" s="48" t="s">
        <v>77</v>
      </c>
      <c r="L40" s="49">
        <f>VLOOKUP(K40,Lifts_Alphabetical[#Data],2,FALSE)</f>
        <v>0</v>
      </c>
      <c r="M40" s="64"/>
      <c r="N40" s="64"/>
      <c r="O40" s="50">
        <f t="shared" si="6"/>
        <v>0</v>
      </c>
      <c r="P40" s="53"/>
      <c r="Q40" s="53"/>
      <c r="R40" s="53"/>
      <c r="S40" s="96">
        <f t="shared" si="7"/>
        <v>0</v>
      </c>
    </row>
    <row r="41" spans="1:21" x14ac:dyDescent="0.35">
      <c r="A41" s="118"/>
      <c r="B41" s="48" t="s">
        <v>77</v>
      </c>
      <c r="C41" s="49">
        <f>VLOOKUP(B41,Lifts_Alphabetical[#Data],2,FALSE)</f>
        <v>0</v>
      </c>
      <c r="D41" s="48"/>
      <c r="E41" s="48" t="s">
        <v>77</v>
      </c>
      <c r="F41" s="49">
        <f>VLOOKUP(E41,Lifts_Alphabetical[#Data],2,FALSE)</f>
        <v>0</v>
      </c>
      <c r="G41" s="48"/>
      <c r="H41" s="48" t="s">
        <v>77</v>
      </c>
      <c r="I41" s="49">
        <f>VLOOKUP(H41,Lifts_Alphabetical[#Data],2,FALSE)</f>
        <v>0</v>
      </c>
      <c r="J41" s="48"/>
      <c r="K41" s="48" t="s">
        <v>77</v>
      </c>
      <c r="L41" s="49">
        <f>VLOOKUP(K41,Lifts_Alphabetical[#Data],2,FALSE)</f>
        <v>0</v>
      </c>
      <c r="M41" s="64"/>
      <c r="N41" s="64"/>
      <c r="O41" s="50">
        <f t="shared" si="6"/>
        <v>0</v>
      </c>
      <c r="P41" s="53"/>
      <c r="Q41" s="53"/>
      <c r="R41" s="53"/>
      <c r="S41" s="56">
        <f t="shared" si="7"/>
        <v>0</v>
      </c>
    </row>
    <row r="42" spans="1:21" x14ac:dyDescent="0.35">
      <c r="A42" s="118"/>
      <c r="B42" s="48" t="s">
        <v>77</v>
      </c>
      <c r="C42" s="49">
        <f>VLOOKUP(B42,Lifts_Alphabetical[#Data],2,FALSE)</f>
        <v>0</v>
      </c>
      <c r="D42" s="48"/>
      <c r="E42" s="48" t="s">
        <v>77</v>
      </c>
      <c r="F42" s="49">
        <f>VLOOKUP(E42,Lifts_Alphabetical[#Data],2,FALSE)</f>
        <v>0</v>
      </c>
      <c r="G42" s="48"/>
      <c r="H42" s="48" t="s">
        <v>77</v>
      </c>
      <c r="I42" s="49">
        <f>VLOOKUP(H42,Lifts_Alphabetical[#Data],2,FALSE)</f>
        <v>0</v>
      </c>
      <c r="J42" s="48"/>
      <c r="K42" s="48" t="s">
        <v>77</v>
      </c>
      <c r="L42" s="49">
        <f>VLOOKUP(K42,Lifts_Alphabetical[#Data],2,FALSE)</f>
        <v>0</v>
      </c>
      <c r="M42" s="64"/>
      <c r="N42" s="64"/>
      <c r="O42" s="50">
        <f t="shared" si="6"/>
        <v>0</v>
      </c>
      <c r="P42" s="53"/>
      <c r="Q42" s="53"/>
      <c r="R42" s="53"/>
      <c r="S42" s="56">
        <f t="shared" si="7"/>
        <v>0</v>
      </c>
    </row>
    <row r="43" spans="1:21" x14ac:dyDescent="0.35">
      <c r="A43" s="118"/>
      <c r="B43" s="48" t="s">
        <v>77</v>
      </c>
      <c r="C43" s="49">
        <f>VLOOKUP(B43,Lifts_Alphabetical[#Data],2,FALSE)</f>
        <v>0</v>
      </c>
      <c r="D43" s="48"/>
      <c r="E43" s="48" t="s">
        <v>77</v>
      </c>
      <c r="F43" s="49">
        <f>VLOOKUP(E43,Lifts_Alphabetical[#Data],2,FALSE)</f>
        <v>0</v>
      </c>
      <c r="G43" s="48"/>
      <c r="H43" s="48" t="s">
        <v>77</v>
      </c>
      <c r="I43" s="49">
        <f>VLOOKUP(H43,Lifts_Alphabetical[#Data],2,FALSE)</f>
        <v>0</v>
      </c>
      <c r="J43" s="48"/>
      <c r="K43" s="48" t="s">
        <v>77</v>
      </c>
      <c r="L43" s="49">
        <f>VLOOKUP(K43,Lifts_Alphabetical[#Data],2,FALSE)</f>
        <v>0</v>
      </c>
      <c r="M43" s="64"/>
      <c r="N43" s="64"/>
      <c r="O43" s="50">
        <f t="shared" si="6"/>
        <v>0</v>
      </c>
      <c r="P43" s="53"/>
      <c r="Q43" s="53"/>
      <c r="R43" s="53"/>
      <c r="S43" s="56">
        <f t="shared" si="7"/>
        <v>0</v>
      </c>
    </row>
    <row r="44" spans="1:21" ht="15" thickBot="1" x14ac:dyDescent="0.4">
      <c r="A44" s="119"/>
      <c r="B44" s="79" t="s">
        <v>77</v>
      </c>
      <c r="C44" s="49">
        <f>VLOOKUP(B44,Lifts_Alphabetical[#Data],2,FALSE)</f>
        <v>0</v>
      </c>
      <c r="D44" s="83"/>
      <c r="E44" s="83" t="s">
        <v>77</v>
      </c>
      <c r="F44" s="49">
        <f>VLOOKUP(E44,Lifts_Alphabetical[#Data],2,FALSE)</f>
        <v>0</v>
      </c>
      <c r="G44" s="83"/>
      <c r="H44" s="83" t="s">
        <v>77</v>
      </c>
      <c r="I44" s="49">
        <f>VLOOKUP(H44,Lifts_Alphabetical[#Data],2,FALSE)</f>
        <v>0</v>
      </c>
      <c r="J44" s="83"/>
      <c r="K44" s="83" t="s">
        <v>77</v>
      </c>
      <c r="L44" s="49">
        <f>VLOOKUP(K44,Lifts_Alphabetical[#Data],2,FALSE)</f>
        <v>0</v>
      </c>
      <c r="M44" s="80"/>
      <c r="N44" s="80"/>
      <c r="O44" s="50">
        <f t="shared" si="6"/>
        <v>0</v>
      </c>
      <c r="P44" s="81"/>
      <c r="Q44" s="81"/>
      <c r="R44" s="81"/>
      <c r="S44" s="60">
        <f t="shared" si="7"/>
        <v>0</v>
      </c>
    </row>
  </sheetData>
  <mergeCells count="20">
    <mergeCell ref="A12:A22"/>
    <mergeCell ref="T12:U12"/>
    <mergeCell ref="T13:U14"/>
    <mergeCell ref="T15:U15"/>
    <mergeCell ref="T16:U16"/>
    <mergeCell ref="A1:A11"/>
    <mergeCell ref="T1:U1"/>
    <mergeCell ref="T2:U3"/>
    <mergeCell ref="T4:U4"/>
    <mergeCell ref="T5:U5"/>
    <mergeCell ref="A34:A44"/>
    <mergeCell ref="T34:U34"/>
    <mergeCell ref="T35:U36"/>
    <mergeCell ref="T37:U37"/>
    <mergeCell ref="T38:U38"/>
    <mergeCell ref="A23:A33"/>
    <mergeCell ref="T23:U23"/>
    <mergeCell ref="T24:U25"/>
    <mergeCell ref="T26:U26"/>
    <mergeCell ref="T27:U27"/>
  </mergeCells>
  <dataValidations count="1">
    <dataValidation type="list" allowBlank="1" showInputMessage="1" showErrorMessage="1" errorTitle="ITSA Head Judge:" error="Must type lift name as formatted or select from dropdown list." sqref="B2:B11 K35:K44 H35:H44 E35:E44 B35:B44 K24:K33 H24:H33 E24:E33 B24:B33 K13:K22 H13:H22 E13:E22 B13:B22 H2:H11 E2:E11 K2:K11">
      <formula1>Lifts_Dropdown2016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95" zoomScaleNormal="95" workbookViewId="0">
      <selection activeCell="E16" sqref="E16"/>
    </sheetView>
  </sheetViews>
  <sheetFormatPr defaultRowHeight="14.5" x14ac:dyDescent="0.35"/>
  <cols>
    <col min="1" max="1" width="3.54296875" customWidth="1"/>
    <col min="2" max="2" width="17.6328125" customWidth="1"/>
    <col min="3" max="3" width="5.90625" bestFit="1" customWidth="1"/>
    <col min="4" max="4" width="5.90625" style="89" customWidth="1"/>
    <col min="5" max="5" width="17.6328125" customWidth="1"/>
    <col min="6" max="6" width="5.54296875" bestFit="1" customWidth="1"/>
    <col min="7" max="7" width="5.54296875" style="89" customWidth="1"/>
    <col min="8" max="8" width="17.6328125" customWidth="1"/>
    <col min="9" max="9" width="5.54296875" bestFit="1" customWidth="1"/>
    <col min="10" max="10" width="5.54296875" style="89" customWidth="1"/>
    <col min="11" max="11" width="17.6328125" customWidth="1"/>
    <col min="12" max="12" width="5.54296875" bestFit="1" customWidth="1"/>
    <col min="13" max="14" width="5.54296875" style="89" customWidth="1"/>
    <col min="15" max="15" width="10.54296875" customWidth="1"/>
    <col min="16" max="18" width="10.54296875" style="89" customWidth="1"/>
    <col min="19" max="19" width="10.54296875" customWidth="1"/>
  </cols>
  <sheetData>
    <row r="1" spans="1:21" s="47" customFormat="1" ht="15" thickBot="1" x14ac:dyDescent="0.4">
      <c r="A1" s="124" t="s">
        <v>107</v>
      </c>
      <c r="B1" s="44" t="s">
        <v>88</v>
      </c>
      <c r="C1" s="45" t="s">
        <v>89</v>
      </c>
      <c r="D1" s="88" t="s">
        <v>102</v>
      </c>
      <c r="E1" s="45" t="s">
        <v>90</v>
      </c>
      <c r="F1" s="45" t="s">
        <v>89</v>
      </c>
      <c r="G1" s="88" t="s">
        <v>102</v>
      </c>
      <c r="H1" s="45" t="s">
        <v>91</v>
      </c>
      <c r="I1" s="45" t="s">
        <v>92</v>
      </c>
      <c r="J1" s="88" t="s">
        <v>102</v>
      </c>
      <c r="K1" s="45" t="s">
        <v>93</v>
      </c>
      <c r="L1" s="45" t="s">
        <v>89</v>
      </c>
      <c r="M1" s="88" t="s">
        <v>102</v>
      </c>
      <c r="N1" s="88" t="s">
        <v>106</v>
      </c>
      <c r="O1" s="45" t="s">
        <v>74</v>
      </c>
      <c r="P1" s="88" t="s">
        <v>94</v>
      </c>
      <c r="Q1" s="88" t="s">
        <v>95</v>
      </c>
      <c r="R1" s="88" t="s">
        <v>96</v>
      </c>
      <c r="S1" s="46" t="s">
        <v>97</v>
      </c>
      <c r="T1" s="127" t="s">
        <v>98</v>
      </c>
      <c r="U1" s="128"/>
    </row>
    <row r="2" spans="1:21" x14ac:dyDescent="0.35">
      <c r="A2" s="125"/>
      <c r="B2" s="144" t="s">
        <v>103</v>
      </c>
      <c r="C2" s="49">
        <f>VLOOKUP(B2,Lifts_Alphabetical[#Data],2,FALSE)</f>
        <v>2</v>
      </c>
      <c r="D2" s="48"/>
      <c r="E2" s="144" t="s">
        <v>100</v>
      </c>
      <c r="F2" s="49">
        <f>VLOOKUP(E2,Lifts_Alphabetical[#Data],2,FALSE)</f>
        <v>2.8</v>
      </c>
      <c r="G2" s="57"/>
      <c r="H2" s="48" t="s">
        <v>77</v>
      </c>
      <c r="I2" s="49">
        <f>VLOOKUP(H2,Lifts_Alphabetical[#Data],2,FALSE)</f>
        <v>0</v>
      </c>
      <c r="J2" s="57"/>
      <c r="K2" s="48" t="s">
        <v>77</v>
      </c>
      <c r="L2" s="49">
        <f>VLOOKUP(K2,Lifts_Alphabetical[#Data],2,FALSE)</f>
        <v>0</v>
      </c>
      <c r="M2" s="64"/>
      <c r="N2" s="64"/>
      <c r="O2" s="50">
        <f>MIN(10,(C2+F2+I2+L2)-(D2+G2+J2+M2+N2))</f>
        <v>4.8</v>
      </c>
      <c r="P2" s="51">
        <v>7.5</v>
      </c>
      <c r="Q2" s="51">
        <v>7</v>
      </c>
      <c r="R2" s="51">
        <v>6.5</v>
      </c>
      <c r="S2" s="92">
        <f>IF((SUM(P2:R2)&gt;0),(O2+AVERAGE(P2:R2)),O2)</f>
        <v>11.8</v>
      </c>
      <c r="T2" s="109">
        <f>((MAX(S2:S11)+LARGE(S2:S11,2))/2)-T5</f>
        <v>12.966666666666667</v>
      </c>
      <c r="U2" s="110"/>
    </row>
    <row r="3" spans="1:21" ht="15" thickBot="1" x14ac:dyDescent="0.4">
      <c r="A3" s="125"/>
      <c r="B3" s="144" t="s">
        <v>116</v>
      </c>
      <c r="C3" s="49">
        <f>VLOOKUP(B3,Lifts_Alphabetical[#Data],2,FALSE)</f>
        <v>2.4</v>
      </c>
      <c r="D3" s="57"/>
      <c r="E3" s="144" t="s">
        <v>104</v>
      </c>
      <c r="F3" s="49">
        <f>VLOOKUP(E3,Lifts_Alphabetical[#Data],2,FALSE)</f>
        <v>1.8</v>
      </c>
      <c r="G3" s="57"/>
      <c r="H3" s="144" t="s">
        <v>105</v>
      </c>
      <c r="I3" s="49">
        <f>VLOOKUP(H3,Lifts_Alphabetical[#Data],2,FALSE)</f>
        <v>2.6</v>
      </c>
      <c r="J3" s="57"/>
      <c r="K3" s="48" t="s">
        <v>77</v>
      </c>
      <c r="L3" s="49">
        <f>VLOOKUP(K3,Lifts_Alphabetical[#Data],2,FALSE)</f>
        <v>0</v>
      </c>
      <c r="M3" s="64"/>
      <c r="N3" s="64"/>
      <c r="O3" s="50">
        <f t="shared" ref="O3:O11" si="0">MIN(10,(C3+F3+I3+L3)-(D3+G3+J3+M3+N3))</f>
        <v>6.8000000000000007</v>
      </c>
      <c r="P3" s="53">
        <v>7</v>
      </c>
      <c r="Q3" s="53">
        <v>7.5</v>
      </c>
      <c r="R3" s="53">
        <v>7.5</v>
      </c>
      <c r="S3" s="92">
        <f>IF((SUM(P3:R3)&gt;0),(O3+AVERAGE(P3:R3)),O3)</f>
        <v>14.133333333333333</v>
      </c>
      <c r="T3" s="111"/>
      <c r="U3" s="112"/>
    </row>
    <row r="4" spans="1:21" ht="15" thickBot="1" x14ac:dyDescent="0.4">
      <c r="A4" s="125"/>
      <c r="B4" s="48" t="s">
        <v>103</v>
      </c>
      <c r="C4" s="49">
        <f>VLOOKUP(B4,Lifts_Alphabetical[#Data],2,FALSE)</f>
        <v>2</v>
      </c>
      <c r="D4" s="57"/>
      <c r="E4" s="67" t="s">
        <v>77</v>
      </c>
      <c r="F4" s="49">
        <f>VLOOKUP(E4,Lifts_Alphabetical[#Data],2,FALSE)</f>
        <v>0</v>
      </c>
      <c r="G4" s="57"/>
      <c r="H4" s="48" t="s">
        <v>77</v>
      </c>
      <c r="I4" s="49">
        <f>VLOOKUP(H4,Lifts_Alphabetical[#Data],2,FALSE)</f>
        <v>0</v>
      </c>
      <c r="J4" s="57"/>
      <c r="K4" s="48" t="s">
        <v>77</v>
      </c>
      <c r="L4" s="49">
        <f>VLOOKUP(K4,Lifts_Alphabetical[#Data],2,FALSE)</f>
        <v>0</v>
      </c>
      <c r="M4" s="64"/>
      <c r="N4" s="64"/>
      <c r="O4" s="50">
        <f t="shared" si="0"/>
        <v>2</v>
      </c>
      <c r="P4" s="53">
        <v>8</v>
      </c>
      <c r="Q4" s="53">
        <v>8</v>
      </c>
      <c r="R4" s="53">
        <v>8.5</v>
      </c>
      <c r="S4" s="93">
        <f>IF((SUM(P4:R4)&gt;0),(O4+AVERAGE(P4:R4)),O4)</f>
        <v>10.166666666666666</v>
      </c>
      <c r="T4" s="129" t="s">
        <v>101</v>
      </c>
      <c r="U4" s="130"/>
    </row>
    <row r="5" spans="1:21" ht="15" thickBot="1" x14ac:dyDescent="0.4">
      <c r="A5" s="125"/>
      <c r="B5" s="48" t="s">
        <v>103</v>
      </c>
      <c r="C5" s="49">
        <f>VLOOKUP(B5,Lifts_Alphabetical[#Data],2,FALSE)</f>
        <v>2</v>
      </c>
      <c r="D5" s="57"/>
      <c r="E5" s="48" t="s">
        <v>77</v>
      </c>
      <c r="F5" s="49">
        <f>VLOOKUP(E5,Lifts_Alphabetical[#Data],2,FALSE)</f>
        <v>0</v>
      </c>
      <c r="G5" s="57"/>
      <c r="H5" s="48" t="s">
        <v>77</v>
      </c>
      <c r="I5" s="49">
        <f>VLOOKUP(H5,Lifts_Alphabetical[#Data],2,FALSE)</f>
        <v>0</v>
      </c>
      <c r="J5" s="57"/>
      <c r="K5" s="48" t="s">
        <v>77</v>
      </c>
      <c r="L5" s="49">
        <f>VLOOKUP(K5,Lifts_Alphabetical[#Data],2,FALSE)</f>
        <v>0</v>
      </c>
      <c r="M5" s="64"/>
      <c r="N5" s="64"/>
      <c r="O5" s="50">
        <f t="shared" si="0"/>
        <v>2</v>
      </c>
      <c r="P5" s="53">
        <v>4.5</v>
      </c>
      <c r="Q5" s="53">
        <v>5</v>
      </c>
      <c r="R5" s="53">
        <v>5</v>
      </c>
      <c r="S5" s="93">
        <f>IF((SUM(P5:R5)&gt;0),(O5+AVERAGE(P5:R5)),O5)</f>
        <v>6.833333333333333</v>
      </c>
      <c r="T5" s="115"/>
      <c r="U5" s="116"/>
    </row>
    <row r="6" spans="1:21" x14ac:dyDescent="0.35">
      <c r="A6" s="125"/>
      <c r="B6" s="48" t="s">
        <v>103</v>
      </c>
      <c r="C6" s="49">
        <f>VLOOKUP(B6,Lifts_Alphabetical[#Data],2,FALSE)</f>
        <v>2</v>
      </c>
      <c r="D6" s="57"/>
      <c r="E6" s="48" t="s">
        <v>77</v>
      </c>
      <c r="F6" s="49">
        <f>VLOOKUP(E6,Lifts_Alphabetical[#Data],2,FALSE)</f>
        <v>0</v>
      </c>
      <c r="G6" s="57"/>
      <c r="H6" s="48" t="s">
        <v>77</v>
      </c>
      <c r="I6" s="49">
        <f>VLOOKUP(H6,Lifts_Alphabetical[#Data],2,FALSE)</f>
        <v>0</v>
      </c>
      <c r="J6" s="57"/>
      <c r="K6" s="48" t="s">
        <v>77</v>
      </c>
      <c r="L6" s="49">
        <f>VLOOKUP(K6,Lifts_Alphabetical[#Data],2,FALSE)</f>
        <v>0</v>
      </c>
      <c r="M6" s="64"/>
      <c r="N6" s="64"/>
      <c r="O6" s="50">
        <f t="shared" si="0"/>
        <v>2</v>
      </c>
      <c r="P6" s="53">
        <v>4</v>
      </c>
      <c r="Q6" s="53">
        <v>4</v>
      </c>
      <c r="R6" s="53">
        <v>4.5</v>
      </c>
      <c r="S6" s="54">
        <f>IF((SUM(P6:R6)&gt;0),(O6+AVERAGE(P6:R6)),O6)</f>
        <v>6.166666666666667</v>
      </c>
      <c r="T6" s="55"/>
    </row>
    <row r="7" spans="1:21" x14ac:dyDescent="0.35">
      <c r="A7" s="125"/>
      <c r="B7" s="48" t="s">
        <v>77</v>
      </c>
      <c r="C7" s="49">
        <f>VLOOKUP(B7,Lifts_Alphabetical[#Data],2,FALSE)</f>
        <v>0</v>
      </c>
      <c r="D7" s="57"/>
      <c r="E7" s="48" t="s">
        <v>77</v>
      </c>
      <c r="F7" s="49">
        <f>VLOOKUP(E7,Lifts_Alphabetical[#Data],2,FALSE)</f>
        <v>0</v>
      </c>
      <c r="G7" s="57"/>
      <c r="H7" s="48" t="s">
        <v>77</v>
      </c>
      <c r="I7" s="49">
        <f>VLOOKUP(H7,Lifts_Alphabetical[#Data],2,FALSE)</f>
        <v>0</v>
      </c>
      <c r="J7" s="57"/>
      <c r="K7" s="48" t="s">
        <v>77</v>
      </c>
      <c r="L7" s="49">
        <f>VLOOKUP(K7,Lifts_Alphabetical[#Data],2,FALSE)</f>
        <v>0</v>
      </c>
      <c r="M7" s="64"/>
      <c r="N7" s="64"/>
      <c r="O7" s="50">
        <f t="shared" si="0"/>
        <v>0</v>
      </c>
      <c r="P7" s="53">
        <v>1</v>
      </c>
      <c r="Q7" s="53">
        <v>1.5</v>
      </c>
      <c r="R7" s="53">
        <v>1</v>
      </c>
      <c r="S7" s="56">
        <f t="shared" ref="S7:S11" si="1">IF((SUM(P7:R7)&gt;0),(O7+AVERAGE(P7:R7)),O7)</f>
        <v>1.1666666666666667</v>
      </c>
      <c r="T7" s="55"/>
      <c r="U7" t="s">
        <v>55</v>
      </c>
    </row>
    <row r="8" spans="1:21" x14ac:dyDescent="0.35">
      <c r="A8" s="125"/>
      <c r="B8" s="48" t="s">
        <v>77</v>
      </c>
      <c r="C8" s="49">
        <f>VLOOKUP(B8,Lifts_Alphabetical[#Data],2,FALSE)</f>
        <v>0</v>
      </c>
      <c r="D8" s="57"/>
      <c r="E8" s="48" t="s">
        <v>77</v>
      </c>
      <c r="F8" s="49">
        <f>VLOOKUP(E8,Lifts_Alphabetical[#Data],2,FALSE)</f>
        <v>0</v>
      </c>
      <c r="G8" s="57"/>
      <c r="H8" s="48" t="s">
        <v>77</v>
      </c>
      <c r="I8" s="49">
        <f>VLOOKUP(H8,Lifts_Alphabetical[#Data],2,FALSE)</f>
        <v>0</v>
      </c>
      <c r="J8" s="57"/>
      <c r="K8" s="48" t="s">
        <v>77</v>
      </c>
      <c r="L8" s="49">
        <f>VLOOKUP(K8,Lifts_Alphabetical[#Data],2,FALSE)</f>
        <v>0</v>
      </c>
      <c r="M8" s="64"/>
      <c r="N8" s="64"/>
      <c r="O8" s="50">
        <f t="shared" si="0"/>
        <v>0</v>
      </c>
      <c r="P8" s="53"/>
      <c r="Q8" s="53"/>
      <c r="R8" s="53"/>
      <c r="S8" s="56">
        <f t="shared" si="1"/>
        <v>0</v>
      </c>
      <c r="T8" s="55"/>
    </row>
    <row r="9" spans="1:21" x14ac:dyDescent="0.35">
      <c r="A9" s="125"/>
      <c r="B9" s="48" t="s">
        <v>77</v>
      </c>
      <c r="C9" s="49">
        <f>VLOOKUP(B9,Lifts_Alphabetical[#Data],2,FALSE)</f>
        <v>0</v>
      </c>
      <c r="D9" s="57"/>
      <c r="E9" s="48" t="s">
        <v>77</v>
      </c>
      <c r="F9" s="49">
        <f>VLOOKUP(E9,Lifts_Alphabetical[#Data],2,FALSE)</f>
        <v>0</v>
      </c>
      <c r="G9" s="57"/>
      <c r="H9" s="48" t="s">
        <v>77</v>
      </c>
      <c r="I9" s="49">
        <f>VLOOKUP(H9,Lifts_Alphabetical[#Data],2,FALSE)</f>
        <v>0</v>
      </c>
      <c r="J9" s="57"/>
      <c r="K9" s="48" t="s">
        <v>77</v>
      </c>
      <c r="L9" s="49">
        <f>VLOOKUP(K9,Lifts_Alphabetical[#Data],2,FALSE)</f>
        <v>0</v>
      </c>
      <c r="M9" s="64"/>
      <c r="N9" s="64"/>
      <c r="O9" s="50">
        <f t="shared" si="0"/>
        <v>0</v>
      </c>
      <c r="P9" s="53"/>
      <c r="Q9" s="53"/>
      <c r="R9" s="53"/>
      <c r="S9" s="56">
        <f t="shared" si="1"/>
        <v>0</v>
      </c>
      <c r="T9" s="55"/>
    </row>
    <row r="10" spans="1:21" x14ac:dyDescent="0.35">
      <c r="A10" s="125"/>
      <c r="B10" s="48" t="s">
        <v>77</v>
      </c>
      <c r="C10" s="49">
        <f>VLOOKUP(B10,Lifts_Alphabetical[#Data],2,FALSE)</f>
        <v>0</v>
      </c>
      <c r="D10" s="57"/>
      <c r="E10" s="48" t="s">
        <v>77</v>
      </c>
      <c r="F10" s="49">
        <f>VLOOKUP(E10,Lifts_Alphabetical[#Data],2,FALSE)</f>
        <v>0</v>
      </c>
      <c r="G10" s="57"/>
      <c r="H10" s="48" t="s">
        <v>77</v>
      </c>
      <c r="I10" s="49">
        <f>VLOOKUP(H10,Lifts_Alphabetical[#Data],2,FALSE)</f>
        <v>0</v>
      </c>
      <c r="J10" s="57"/>
      <c r="K10" s="48" t="s">
        <v>77</v>
      </c>
      <c r="L10" s="49">
        <f>VLOOKUP(K10,Lifts_Alphabetical[#Data],2,FALSE)</f>
        <v>0</v>
      </c>
      <c r="M10" s="64"/>
      <c r="N10" s="64"/>
      <c r="O10" s="50">
        <f t="shared" si="0"/>
        <v>0</v>
      </c>
      <c r="P10" s="53"/>
      <c r="Q10" s="53"/>
      <c r="R10" s="53"/>
      <c r="S10" s="56">
        <f t="shared" si="1"/>
        <v>0</v>
      </c>
      <c r="T10" s="55"/>
    </row>
    <row r="11" spans="1:21" ht="15" thickBot="1" x14ac:dyDescent="0.4">
      <c r="A11" s="126"/>
      <c r="B11" s="48" t="s">
        <v>77</v>
      </c>
      <c r="C11" s="49">
        <f>VLOOKUP(B11,Lifts_Alphabetical[#Data],2,FALSE)</f>
        <v>0</v>
      </c>
      <c r="D11" s="58"/>
      <c r="E11" s="48" t="s">
        <v>77</v>
      </c>
      <c r="F11" s="49">
        <f>VLOOKUP(E11,Lifts_Alphabetical[#Data],2,FALSE)</f>
        <v>0</v>
      </c>
      <c r="G11" s="58"/>
      <c r="H11" s="48" t="s">
        <v>77</v>
      </c>
      <c r="I11" s="49">
        <f>VLOOKUP(H11,Lifts_Alphabetical[#Data],2,FALSE)</f>
        <v>0</v>
      </c>
      <c r="J11" s="58"/>
      <c r="K11" s="48" t="s">
        <v>77</v>
      </c>
      <c r="L11" s="49">
        <f>VLOOKUP(K11,Lifts_Alphabetical[#Data],2,FALSE)</f>
        <v>0</v>
      </c>
      <c r="M11" s="75"/>
      <c r="N11" s="75"/>
      <c r="O11" s="50">
        <f t="shared" si="0"/>
        <v>0</v>
      </c>
      <c r="P11" s="59"/>
      <c r="Q11" s="59"/>
      <c r="R11" s="59"/>
      <c r="S11" s="60">
        <f t="shared" si="1"/>
        <v>0</v>
      </c>
      <c r="T11" s="55"/>
    </row>
    <row r="12" spans="1:21" ht="15" thickBot="1" x14ac:dyDescent="0.4">
      <c r="A12" s="131" t="s">
        <v>124</v>
      </c>
      <c r="B12" s="61" t="s">
        <v>88</v>
      </c>
      <c r="C12" s="62" t="s">
        <v>89</v>
      </c>
      <c r="D12" s="84" t="s">
        <v>102</v>
      </c>
      <c r="E12" s="62" t="s">
        <v>90</v>
      </c>
      <c r="F12" s="62" t="s">
        <v>89</v>
      </c>
      <c r="G12" s="84" t="s">
        <v>102</v>
      </c>
      <c r="H12" s="62" t="s">
        <v>91</v>
      </c>
      <c r="I12" s="62" t="s">
        <v>92</v>
      </c>
      <c r="J12" s="84" t="s">
        <v>102</v>
      </c>
      <c r="K12" s="62" t="s">
        <v>93</v>
      </c>
      <c r="L12" s="62" t="s">
        <v>89</v>
      </c>
      <c r="M12" s="84" t="s">
        <v>102</v>
      </c>
      <c r="N12" s="84" t="s">
        <v>106</v>
      </c>
      <c r="O12" s="62" t="s">
        <v>74</v>
      </c>
      <c r="P12" s="84" t="s">
        <v>99</v>
      </c>
      <c r="Q12" s="84" t="s">
        <v>95</v>
      </c>
      <c r="R12" s="84" t="s">
        <v>96</v>
      </c>
      <c r="S12" s="63" t="s">
        <v>97</v>
      </c>
      <c r="T12" s="134" t="s">
        <v>98</v>
      </c>
      <c r="U12" s="135"/>
    </row>
    <row r="13" spans="1:21" x14ac:dyDescent="0.35">
      <c r="A13" s="132"/>
      <c r="B13" s="48" t="s">
        <v>77</v>
      </c>
      <c r="C13" s="49">
        <f>VLOOKUP(B13,Lifts_Alphabetical[#Data],2,FALSE)</f>
        <v>0</v>
      </c>
      <c r="D13" s="48"/>
      <c r="E13" s="48" t="s">
        <v>77</v>
      </c>
      <c r="F13" s="49">
        <f>VLOOKUP(E13,Lifts_Alphabetical[#Data],2,FALSE)</f>
        <v>0</v>
      </c>
      <c r="G13" s="48"/>
      <c r="H13" s="48" t="s">
        <v>77</v>
      </c>
      <c r="I13" s="49">
        <f>VLOOKUP(H13,Lifts_Alphabetical[#Data],2,FALSE)</f>
        <v>0</v>
      </c>
      <c r="J13" s="48"/>
      <c r="K13" s="48" t="s">
        <v>77</v>
      </c>
      <c r="L13" s="49">
        <f>VLOOKUP(K13,Lifts_Alphabetical[#Data],2,FALSE)</f>
        <v>0</v>
      </c>
      <c r="M13" s="64"/>
      <c r="N13" s="64"/>
      <c r="O13" s="50">
        <f>MIN(10,(C13+F13+I13+L13)-(D13+G13+J13+M13+N13))</f>
        <v>0</v>
      </c>
      <c r="P13" s="65">
        <v>1</v>
      </c>
      <c r="Q13" s="65">
        <v>0.5</v>
      </c>
      <c r="R13" s="65">
        <v>0.5</v>
      </c>
      <c r="S13" s="52">
        <f>IF((SUM(P13:R13)&gt;0),(O13+AVERAGE(P13:R13)),O13)</f>
        <v>0.66666666666666663</v>
      </c>
      <c r="T13" s="109">
        <f>((MAX(S13:S22)+LARGE(S13:S22,2))/2)-T16</f>
        <v>5.1333333333333337</v>
      </c>
      <c r="U13" s="110"/>
    </row>
    <row r="14" spans="1:21" ht="15" thickBot="1" x14ac:dyDescent="0.4">
      <c r="A14" s="132"/>
      <c r="B14" s="48" t="s">
        <v>77</v>
      </c>
      <c r="C14" s="49">
        <f>VLOOKUP(B14,Lifts_Alphabetical[#Data],2,FALSE)</f>
        <v>0</v>
      </c>
      <c r="D14" s="48"/>
      <c r="E14" s="48" t="s">
        <v>77</v>
      </c>
      <c r="F14" s="49">
        <f>VLOOKUP(E14,Lifts_Alphabetical[#Data],2,FALSE)</f>
        <v>0</v>
      </c>
      <c r="G14" s="48"/>
      <c r="H14" s="48" t="s">
        <v>77</v>
      </c>
      <c r="I14" s="49">
        <f>VLOOKUP(H14,Lifts_Alphabetical[#Data],2,FALSE)</f>
        <v>0</v>
      </c>
      <c r="J14" s="48"/>
      <c r="K14" s="48" t="s">
        <v>77</v>
      </c>
      <c r="L14" s="49">
        <f>VLOOKUP(K14,Lifts_Alphabetical[#Data],2,FALSE)</f>
        <v>0</v>
      </c>
      <c r="M14" s="64"/>
      <c r="N14" s="64"/>
      <c r="O14" s="50">
        <f t="shared" ref="O14:O22" si="2">MIN(10,(C14+F14+I14+L14)-(D14+G14+J14+M14+N14))</f>
        <v>0</v>
      </c>
      <c r="P14" s="66">
        <v>2.5</v>
      </c>
      <c r="Q14" s="66">
        <v>2</v>
      </c>
      <c r="R14" s="66">
        <v>3</v>
      </c>
      <c r="S14" s="52">
        <f t="shared" ref="S14:S22" si="3">IF((SUM(P14:R14)&gt;0),(O14+AVERAGE(P14:R14)),O14)</f>
        <v>2.5</v>
      </c>
      <c r="T14" s="111"/>
      <c r="U14" s="112"/>
    </row>
    <row r="15" spans="1:21" ht="15" thickBot="1" x14ac:dyDescent="0.4">
      <c r="A15" s="132"/>
      <c r="B15" s="48" t="s">
        <v>77</v>
      </c>
      <c r="C15" s="49">
        <f>VLOOKUP(B15,Lifts_Alphabetical[#Data],2,FALSE)</f>
        <v>0</v>
      </c>
      <c r="D15" s="48"/>
      <c r="E15" s="48" t="s">
        <v>77</v>
      </c>
      <c r="F15" s="49">
        <f>VLOOKUP(E15,Lifts_Alphabetical[#Data],2,FALSE)</f>
        <v>0</v>
      </c>
      <c r="G15" s="48"/>
      <c r="H15" s="48" t="s">
        <v>77</v>
      </c>
      <c r="I15" s="49">
        <f>VLOOKUP(H15,Lifts_Alphabetical[#Data],2,FALSE)</f>
        <v>0</v>
      </c>
      <c r="J15" s="48"/>
      <c r="K15" s="48" t="s">
        <v>77</v>
      </c>
      <c r="L15" s="49">
        <f>VLOOKUP(K15,Lifts_Alphabetical[#Data],2,FALSE)</f>
        <v>0</v>
      </c>
      <c r="M15" s="64"/>
      <c r="N15" s="64"/>
      <c r="O15" s="50">
        <f t="shared" si="2"/>
        <v>0</v>
      </c>
      <c r="P15" s="66">
        <v>1.5</v>
      </c>
      <c r="Q15" s="66">
        <v>0.5</v>
      </c>
      <c r="R15" s="66">
        <v>0.5</v>
      </c>
      <c r="S15" s="52">
        <f t="shared" si="3"/>
        <v>0.83333333333333337</v>
      </c>
      <c r="T15" s="136" t="s">
        <v>101</v>
      </c>
      <c r="U15" s="137"/>
    </row>
    <row r="16" spans="1:21" ht="15" thickBot="1" x14ac:dyDescent="0.4">
      <c r="A16" s="132"/>
      <c r="B16" s="144" t="s">
        <v>120</v>
      </c>
      <c r="C16" s="49">
        <f>VLOOKUP(B16,Lifts_Alphabetical[#Data],2,FALSE)</f>
        <v>0.5</v>
      </c>
      <c r="D16" s="48"/>
      <c r="E16" s="144" t="s">
        <v>118</v>
      </c>
      <c r="F16" s="49">
        <f>VLOOKUP(E16,Lifts_Alphabetical[#Data],2,FALSE)</f>
        <v>0.6</v>
      </c>
      <c r="G16" s="48"/>
      <c r="H16" s="48" t="s">
        <v>77</v>
      </c>
      <c r="I16" s="49">
        <f>VLOOKUP(H16,Lifts_Alphabetical[#Data],2,FALSE)</f>
        <v>0</v>
      </c>
      <c r="J16" s="48"/>
      <c r="K16" s="48" t="s">
        <v>77</v>
      </c>
      <c r="L16" s="49">
        <f>VLOOKUP(K16,Lifts_Alphabetical[#Data],2,FALSE)</f>
        <v>0</v>
      </c>
      <c r="M16" s="64"/>
      <c r="N16" s="64"/>
      <c r="O16" s="50">
        <f t="shared" si="2"/>
        <v>1.1000000000000001</v>
      </c>
      <c r="P16" s="66">
        <v>6</v>
      </c>
      <c r="Q16" s="66">
        <v>5.5</v>
      </c>
      <c r="R16" s="66">
        <v>6</v>
      </c>
      <c r="S16" s="92">
        <f t="shared" si="3"/>
        <v>6.9333333333333336</v>
      </c>
      <c r="T16" s="115"/>
      <c r="U16" s="116"/>
    </row>
    <row r="17" spans="1:21" x14ac:dyDescent="0.35">
      <c r="A17" s="132"/>
      <c r="B17" s="48" t="s">
        <v>77</v>
      </c>
      <c r="C17" s="49">
        <f>VLOOKUP(B17,Lifts_Alphabetical[#Data],2,FALSE)</f>
        <v>0</v>
      </c>
      <c r="D17" s="67"/>
      <c r="E17" s="48" t="s">
        <v>77</v>
      </c>
      <c r="F17" s="49">
        <f>VLOOKUP(E17,Lifts_Alphabetical[#Data],2,FALSE)</f>
        <v>0</v>
      </c>
      <c r="G17" s="67"/>
      <c r="H17" s="48" t="s">
        <v>77</v>
      </c>
      <c r="I17" s="49">
        <f>VLOOKUP(H17,Lifts_Alphabetical[#Data],2,FALSE)</f>
        <v>0</v>
      </c>
      <c r="J17" s="67"/>
      <c r="K17" s="48" t="s">
        <v>77</v>
      </c>
      <c r="L17" s="49">
        <f>VLOOKUP(K17,Lifts_Alphabetical[#Data],2,FALSE)</f>
        <v>0</v>
      </c>
      <c r="M17" s="68"/>
      <c r="N17" s="68"/>
      <c r="O17" s="50">
        <f t="shared" si="2"/>
        <v>0</v>
      </c>
      <c r="P17" s="66">
        <v>3.5</v>
      </c>
      <c r="Q17" s="66">
        <v>3.5</v>
      </c>
      <c r="R17" s="66">
        <v>3</v>
      </c>
      <c r="S17" s="91">
        <f t="shared" si="3"/>
        <v>3.3333333333333335</v>
      </c>
    </row>
    <row r="18" spans="1:21" x14ac:dyDescent="0.35">
      <c r="A18" s="132"/>
      <c r="B18" s="48" t="s">
        <v>77</v>
      </c>
      <c r="C18" s="49">
        <f>VLOOKUP(B18,Lifts_Alphabetical[#Data],2,FALSE)</f>
        <v>0</v>
      </c>
      <c r="D18" s="67"/>
      <c r="E18" s="48" t="s">
        <v>77</v>
      </c>
      <c r="F18" s="49">
        <f>VLOOKUP(E18,Lifts_Alphabetical[#Data],2,FALSE)</f>
        <v>0</v>
      </c>
      <c r="G18" s="67"/>
      <c r="H18" s="48" t="s">
        <v>77</v>
      </c>
      <c r="I18" s="49">
        <f>VLOOKUP(H18,Lifts_Alphabetical[#Data],2,FALSE)</f>
        <v>0</v>
      </c>
      <c r="J18" s="67"/>
      <c r="K18" s="48" t="s">
        <v>77</v>
      </c>
      <c r="L18" s="49">
        <f>VLOOKUP(K18,Lifts_Alphabetical[#Data],2,FALSE)</f>
        <v>0</v>
      </c>
      <c r="M18" s="68"/>
      <c r="N18" s="68"/>
      <c r="O18" s="50">
        <f t="shared" si="2"/>
        <v>0</v>
      </c>
      <c r="P18" s="66"/>
      <c r="Q18" s="66"/>
      <c r="R18" s="66"/>
      <c r="S18" s="56">
        <f t="shared" si="3"/>
        <v>0</v>
      </c>
      <c r="U18" t="s">
        <v>55</v>
      </c>
    </row>
    <row r="19" spans="1:21" x14ac:dyDescent="0.35">
      <c r="A19" s="132"/>
      <c r="B19" s="48" t="s">
        <v>77</v>
      </c>
      <c r="C19" s="49">
        <f>VLOOKUP(B19,Lifts_Alphabetical[#Data],2,FALSE)</f>
        <v>0</v>
      </c>
      <c r="D19" s="67"/>
      <c r="E19" s="48" t="s">
        <v>77</v>
      </c>
      <c r="F19" s="49">
        <f>VLOOKUP(E19,Lifts_Alphabetical[#Data],2,FALSE)</f>
        <v>0</v>
      </c>
      <c r="G19" s="67"/>
      <c r="H19" s="48" t="s">
        <v>77</v>
      </c>
      <c r="I19" s="49">
        <f>VLOOKUP(H19,Lifts_Alphabetical[#Data],2,FALSE)</f>
        <v>0</v>
      </c>
      <c r="J19" s="67"/>
      <c r="K19" s="48" t="s">
        <v>77</v>
      </c>
      <c r="L19" s="49">
        <f>VLOOKUP(K19,Lifts_Alphabetical[#Data],2,FALSE)</f>
        <v>0</v>
      </c>
      <c r="M19" s="68"/>
      <c r="N19" s="68"/>
      <c r="O19" s="50">
        <f t="shared" si="2"/>
        <v>0</v>
      </c>
      <c r="P19" s="66"/>
      <c r="Q19" s="66"/>
      <c r="R19" s="66"/>
      <c r="S19" s="56">
        <f t="shared" si="3"/>
        <v>0</v>
      </c>
    </row>
    <row r="20" spans="1:21" x14ac:dyDescent="0.35">
      <c r="A20" s="132"/>
      <c r="B20" s="48" t="s">
        <v>77</v>
      </c>
      <c r="C20" s="49">
        <f>VLOOKUP(B20,Lifts_Alphabetical[#Data],2,FALSE)</f>
        <v>0</v>
      </c>
      <c r="D20" s="67"/>
      <c r="E20" s="48" t="s">
        <v>77</v>
      </c>
      <c r="F20" s="49">
        <f>VLOOKUP(E20,Lifts_Alphabetical[#Data],2,FALSE)</f>
        <v>0</v>
      </c>
      <c r="G20" s="67"/>
      <c r="H20" s="48" t="s">
        <v>77</v>
      </c>
      <c r="I20" s="49">
        <f>VLOOKUP(H20,Lifts_Alphabetical[#Data],2,FALSE)</f>
        <v>0</v>
      </c>
      <c r="J20" s="67"/>
      <c r="K20" s="48" t="s">
        <v>77</v>
      </c>
      <c r="L20" s="49">
        <f>VLOOKUP(K20,Lifts_Alphabetical[#Data],2,FALSE)</f>
        <v>0</v>
      </c>
      <c r="M20" s="68"/>
      <c r="N20" s="68"/>
      <c r="O20" s="50">
        <f t="shared" si="2"/>
        <v>0</v>
      </c>
      <c r="P20" s="66"/>
      <c r="Q20" s="66"/>
      <c r="R20" s="66"/>
      <c r="S20" s="56">
        <f t="shared" si="3"/>
        <v>0</v>
      </c>
    </row>
    <row r="21" spans="1:21" x14ac:dyDescent="0.35">
      <c r="A21" s="132"/>
      <c r="B21" s="48" t="s">
        <v>77</v>
      </c>
      <c r="C21" s="49">
        <f>VLOOKUP(B21,Lifts_Alphabetical[#Data],2,FALSE)</f>
        <v>0</v>
      </c>
      <c r="D21" s="67"/>
      <c r="E21" s="48" t="s">
        <v>77</v>
      </c>
      <c r="F21" s="49">
        <f>VLOOKUP(E21,Lifts_Alphabetical[#Data],2,FALSE)</f>
        <v>0</v>
      </c>
      <c r="G21" s="67"/>
      <c r="H21" s="48" t="s">
        <v>77</v>
      </c>
      <c r="I21" s="49">
        <f>VLOOKUP(H21,Lifts_Alphabetical[#Data],2,FALSE)</f>
        <v>0</v>
      </c>
      <c r="J21" s="67"/>
      <c r="K21" s="48" t="s">
        <v>77</v>
      </c>
      <c r="L21" s="49">
        <f>VLOOKUP(K21,Lifts_Alphabetical[#Data],2,FALSE)</f>
        <v>0</v>
      </c>
      <c r="M21" s="68"/>
      <c r="N21" s="68"/>
      <c r="O21" s="50">
        <f t="shared" si="2"/>
        <v>0</v>
      </c>
      <c r="P21" s="66"/>
      <c r="Q21" s="66"/>
      <c r="R21" s="66"/>
      <c r="S21" s="56">
        <f t="shared" si="3"/>
        <v>0</v>
      </c>
    </row>
    <row r="22" spans="1:21" ht="15" thickBot="1" x14ac:dyDescent="0.4">
      <c r="A22" s="133"/>
      <c r="B22" s="48" t="s">
        <v>77</v>
      </c>
      <c r="C22" s="49">
        <f>VLOOKUP(B22,Lifts_Alphabetical[#Data],2,FALSE)</f>
        <v>0</v>
      </c>
      <c r="D22" s="69"/>
      <c r="E22" s="48" t="s">
        <v>77</v>
      </c>
      <c r="F22" s="49">
        <f>VLOOKUP(E22,Lifts_Alphabetical[#Data],2,FALSE)</f>
        <v>0</v>
      </c>
      <c r="G22" s="69"/>
      <c r="H22" s="48" t="s">
        <v>77</v>
      </c>
      <c r="I22" s="49">
        <f>VLOOKUP(H22,Lifts_Alphabetical[#Data],2,FALSE)</f>
        <v>0</v>
      </c>
      <c r="J22" s="69"/>
      <c r="K22" s="48" t="s">
        <v>77</v>
      </c>
      <c r="L22" s="49">
        <f>VLOOKUP(K22,Lifts_Alphabetical[#Data],2,FALSE)</f>
        <v>0</v>
      </c>
      <c r="M22" s="70"/>
      <c r="N22" s="70"/>
      <c r="O22" s="50">
        <f t="shared" si="2"/>
        <v>0</v>
      </c>
      <c r="P22" s="71"/>
      <c r="Q22" s="71"/>
      <c r="R22" s="71"/>
      <c r="S22" s="60">
        <f t="shared" si="3"/>
        <v>0</v>
      </c>
    </row>
    <row r="23" spans="1:21" ht="15" thickBot="1" x14ac:dyDescent="0.4">
      <c r="A23" s="104"/>
      <c r="B23" s="72" t="s">
        <v>88</v>
      </c>
      <c r="C23" s="73" t="s">
        <v>89</v>
      </c>
      <c r="D23" s="85" t="s">
        <v>102</v>
      </c>
      <c r="E23" s="73" t="s">
        <v>90</v>
      </c>
      <c r="F23" s="73" t="s">
        <v>89</v>
      </c>
      <c r="G23" s="85" t="s">
        <v>102</v>
      </c>
      <c r="H23" s="73" t="s">
        <v>91</v>
      </c>
      <c r="I23" s="73" t="s">
        <v>92</v>
      </c>
      <c r="J23" s="85" t="s">
        <v>102</v>
      </c>
      <c r="K23" s="73" t="s">
        <v>93</v>
      </c>
      <c r="L23" s="73" t="s">
        <v>89</v>
      </c>
      <c r="M23" s="85" t="s">
        <v>102</v>
      </c>
      <c r="N23" s="85" t="s">
        <v>106</v>
      </c>
      <c r="O23" s="73" t="s">
        <v>74</v>
      </c>
      <c r="P23" s="85" t="s">
        <v>99</v>
      </c>
      <c r="Q23" s="85" t="s">
        <v>95</v>
      </c>
      <c r="R23" s="85" t="s">
        <v>96</v>
      </c>
      <c r="S23" s="74" t="s">
        <v>97</v>
      </c>
      <c r="T23" s="107" t="s">
        <v>98</v>
      </c>
      <c r="U23" s="108"/>
    </row>
    <row r="24" spans="1:21" x14ac:dyDescent="0.35">
      <c r="A24" s="105"/>
      <c r="B24" s="48" t="s">
        <v>77</v>
      </c>
      <c r="C24" s="49">
        <f>VLOOKUP(B24,Lifts_Alphabetical[#Data],2,FALSE)</f>
        <v>0</v>
      </c>
      <c r="D24" s="48"/>
      <c r="E24" s="48" t="s">
        <v>77</v>
      </c>
      <c r="F24" s="49">
        <f>VLOOKUP(E24,Lifts_Alphabetical[#Data],2,FALSE)</f>
        <v>0</v>
      </c>
      <c r="G24" s="48"/>
      <c r="H24" s="48" t="s">
        <v>77</v>
      </c>
      <c r="I24" s="49">
        <f>VLOOKUP(H24,Lifts_Alphabetical[#Data],2,FALSE)</f>
        <v>0</v>
      </c>
      <c r="J24" s="48"/>
      <c r="K24" s="48" t="s">
        <v>77</v>
      </c>
      <c r="L24" s="49">
        <f>VLOOKUP(K24,Lifts_Alphabetical[#Data],2,FALSE)</f>
        <v>0</v>
      </c>
      <c r="M24" s="64"/>
      <c r="N24" s="64"/>
      <c r="O24" s="50">
        <f>MIN(10,(C24+F24+I24+L24)-(D24+G24+J24+M24+N24))</f>
        <v>0</v>
      </c>
      <c r="P24" s="51"/>
      <c r="Q24" s="51"/>
      <c r="R24" s="51"/>
      <c r="S24" s="52">
        <f>IF((SUM(P24:R24)&gt;0),(O24+AVERAGE(P24:R24)),O24)</f>
        <v>0</v>
      </c>
      <c r="T24" s="109">
        <f>((MAX(S24:S33)+LARGE(S24:S33,2))/2)-T27</f>
        <v>0</v>
      </c>
      <c r="U24" s="110"/>
    </row>
    <row r="25" spans="1:21" ht="15" thickBot="1" x14ac:dyDescent="0.4">
      <c r="A25" s="105"/>
      <c r="B25" s="48" t="s">
        <v>77</v>
      </c>
      <c r="C25" s="49">
        <f>VLOOKUP(B25,Lifts_Alphabetical[#Data],2,FALSE)</f>
        <v>0</v>
      </c>
      <c r="D25" s="48"/>
      <c r="E25" s="48" t="s">
        <v>77</v>
      </c>
      <c r="F25" s="49">
        <f>VLOOKUP(E25,Lifts_Alphabetical[#Data],2,FALSE)</f>
        <v>0</v>
      </c>
      <c r="G25" s="48"/>
      <c r="H25" s="48" t="s">
        <v>77</v>
      </c>
      <c r="I25" s="49">
        <f>VLOOKUP(H25,Lifts_Alphabetical[#Data],2,FALSE)</f>
        <v>0</v>
      </c>
      <c r="J25" s="48"/>
      <c r="K25" s="48" t="s">
        <v>77</v>
      </c>
      <c r="L25" s="49">
        <f>VLOOKUP(K25,Lifts_Alphabetical[#Data],2,FALSE)</f>
        <v>0</v>
      </c>
      <c r="M25" s="64"/>
      <c r="N25" s="64"/>
      <c r="O25" s="50">
        <f t="shared" ref="O25:O33" si="4">MIN(10,(C25+F25+I25+L25)-(D25+G25+J25+M25+N25))</f>
        <v>0</v>
      </c>
      <c r="P25" s="53"/>
      <c r="Q25" s="53"/>
      <c r="R25" s="53"/>
      <c r="S25" s="52">
        <f t="shared" ref="S25:S33" si="5">IF((SUM(P25:R25)&gt;0),(O25+AVERAGE(P25:R25)),O25)</f>
        <v>0</v>
      </c>
      <c r="T25" s="111"/>
      <c r="U25" s="112"/>
    </row>
    <row r="26" spans="1:21" ht="15" thickBot="1" x14ac:dyDescent="0.4">
      <c r="A26" s="105"/>
      <c r="B26" s="48" t="s">
        <v>77</v>
      </c>
      <c r="C26" s="49">
        <f>VLOOKUP(B26,Lifts_Alphabetical[#Data],2,FALSE)</f>
        <v>0</v>
      </c>
      <c r="D26" s="48"/>
      <c r="E26" s="48" t="s">
        <v>77</v>
      </c>
      <c r="F26" s="49">
        <f>VLOOKUP(E26,Lifts_Alphabetical[#Data],2,FALSE)</f>
        <v>0</v>
      </c>
      <c r="G26" s="48"/>
      <c r="H26" s="48" t="s">
        <v>77</v>
      </c>
      <c r="I26" s="49">
        <f>VLOOKUP(H26,Lifts_Alphabetical[#Data],2,FALSE)</f>
        <v>0</v>
      </c>
      <c r="J26" s="48"/>
      <c r="K26" s="48" t="s">
        <v>77</v>
      </c>
      <c r="L26" s="49">
        <f>VLOOKUP(K26,Lifts_Alphabetical[#Data],2,FALSE)</f>
        <v>0</v>
      </c>
      <c r="M26" s="64"/>
      <c r="N26" s="64"/>
      <c r="O26" s="50">
        <f t="shared" si="4"/>
        <v>0</v>
      </c>
      <c r="P26" s="53"/>
      <c r="Q26" s="53"/>
      <c r="R26" s="53"/>
      <c r="S26" s="52">
        <f t="shared" si="5"/>
        <v>0</v>
      </c>
      <c r="T26" s="113" t="s">
        <v>101</v>
      </c>
      <c r="U26" s="114"/>
    </row>
    <row r="27" spans="1:21" ht="15" thickBot="1" x14ac:dyDescent="0.4">
      <c r="A27" s="105"/>
      <c r="B27" s="48" t="s">
        <v>77</v>
      </c>
      <c r="C27" s="49">
        <f>VLOOKUP(B27,Lifts_Alphabetical[#Data],2,FALSE)</f>
        <v>0</v>
      </c>
      <c r="D27" s="48"/>
      <c r="E27" s="48" t="s">
        <v>77</v>
      </c>
      <c r="F27" s="49">
        <f>VLOOKUP(E27,Lifts_Alphabetical[#Data],2,FALSE)</f>
        <v>0</v>
      </c>
      <c r="G27" s="48"/>
      <c r="H27" s="48" t="s">
        <v>77</v>
      </c>
      <c r="I27" s="49">
        <f>VLOOKUP(H27,Lifts_Alphabetical[#Data],2,FALSE)</f>
        <v>0</v>
      </c>
      <c r="J27" s="48"/>
      <c r="K27" s="48" t="s">
        <v>77</v>
      </c>
      <c r="L27" s="49">
        <f>VLOOKUP(K27,Lifts_Alphabetical[#Data],2,FALSE)</f>
        <v>0</v>
      </c>
      <c r="M27" s="64"/>
      <c r="N27" s="64"/>
      <c r="O27" s="50">
        <f t="shared" si="4"/>
        <v>0</v>
      </c>
      <c r="P27" s="53"/>
      <c r="Q27" s="53"/>
      <c r="R27" s="53"/>
      <c r="S27" s="52">
        <f t="shared" si="5"/>
        <v>0</v>
      </c>
      <c r="T27" s="115"/>
      <c r="U27" s="116"/>
    </row>
    <row r="28" spans="1:21" x14ac:dyDescent="0.35">
      <c r="A28" s="105"/>
      <c r="B28" s="48" t="s">
        <v>77</v>
      </c>
      <c r="C28" s="49">
        <f>VLOOKUP(B28,Lifts_Alphabetical[#Data],2,FALSE)</f>
        <v>0</v>
      </c>
      <c r="D28" s="48"/>
      <c r="E28" s="48" t="s">
        <v>77</v>
      </c>
      <c r="F28" s="49">
        <f>VLOOKUP(E28,Lifts_Alphabetical[#Data],2,FALSE)</f>
        <v>0</v>
      </c>
      <c r="G28" s="48"/>
      <c r="H28" s="48" t="s">
        <v>77</v>
      </c>
      <c r="I28" s="49">
        <f>VLOOKUP(H28,Lifts_Alphabetical[#Data],2,FALSE)</f>
        <v>0</v>
      </c>
      <c r="J28" s="48"/>
      <c r="K28" s="48" t="s">
        <v>77</v>
      </c>
      <c r="L28" s="49">
        <f>VLOOKUP(K28,Lifts_Alphabetical[#Data],2,FALSE)</f>
        <v>0</v>
      </c>
      <c r="M28" s="64"/>
      <c r="N28" s="64"/>
      <c r="O28" s="50">
        <f t="shared" si="4"/>
        <v>0</v>
      </c>
      <c r="P28" s="53"/>
      <c r="Q28" s="53"/>
      <c r="R28" s="53"/>
      <c r="S28" s="54">
        <f t="shared" si="5"/>
        <v>0</v>
      </c>
    </row>
    <row r="29" spans="1:21" x14ac:dyDescent="0.35">
      <c r="A29" s="105"/>
      <c r="B29" s="48" t="s">
        <v>77</v>
      </c>
      <c r="C29" s="49">
        <f>VLOOKUP(B29,Lifts_Alphabetical[#Data],2,FALSE)</f>
        <v>0</v>
      </c>
      <c r="D29" s="48"/>
      <c r="E29" s="48" t="s">
        <v>77</v>
      </c>
      <c r="F29" s="49">
        <f>VLOOKUP(E29,Lifts_Alphabetical[#Data],2,FALSE)</f>
        <v>0</v>
      </c>
      <c r="G29" s="48"/>
      <c r="H29" s="48" t="s">
        <v>77</v>
      </c>
      <c r="I29" s="49">
        <f>VLOOKUP(H29,Lifts_Alphabetical[#Data],2,FALSE)</f>
        <v>0</v>
      </c>
      <c r="J29" s="48"/>
      <c r="K29" s="48" t="s">
        <v>77</v>
      </c>
      <c r="L29" s="49">
        <f>VLOOKUP(K29,Lifts_Alphabetical[#Data],2,FALSE)</f>
        <v>0</v>
      </c>
      <c r="M29" s="64"/>
      <c r="N29" s="64"/>
      <c r="O29" s="50">
        <f t="shared" si="4"/>
        <v>0</v>
      </c>
      <c r="P29" s="53"/>
      <c r="Q29" s="53"/>
      <c r="R29" s="53"/>
      <c r="S29" s="56">
        <f t="shared" si="5"/>
        <v>0</v>
      </c>
    </row>
    <row r="30" spans="1:21" x14ac:dyDescent="0.35">
      <c r="A30" s="105"/>
      <c r="B30" s="48" t="s">
        <v>77</v>
      </c>
      <c r="C30" s="49">
        <f>VLOOKUP(B30,Lifts_Alphabetical[#Data],2,FALSE)</f>
        <v>0</v>
      </c>
      <c r="D30" s="48"/>
      <c r="E30" s="48" t="s">
        <v>77</v>
      </c>
      <c r="F30" s="49">
        <f>VLOOKUP(E30,Lifts_Alphabetical[#Data],2,FALSE)</f>
        <v>0</v>
      </c>
      <c r="G30" s="48"/>
      <c r="H30" s="48" t="s">
        <v>77</v>
      </c>
      <c r="I30" s="49">
        <f>VLOOKUP(H30,Lifts_Alphabetical[#Data],2,FALSE)</f>
        <v>0</v>
      </c>
      <c r="J30" s="48"/>
      <c r="K30" s="48" t="s">
        <v>77</v>
      </c>
      <c r="L30" s="49">
        <f>VLOOKUP(K30,Lifts_Alphabetical[#Data],2,FALSE)</f>
        <v>0</v>
      </c>
      <c r="M30" s="64"/>
      <c r="N30" s="64"/>
      <c r="O30" s="50">
        <f t="shared" si="4"/>
        <v>0</v>
      </c>
      <c r="P30" s="53"/>
      <c r="Q30" s="53"/>
      <c r="R30" s="53"/>
      <c r="S30" s="56">
        <f t="shared" si="5"/>
        <v>0</v>
      </c>
    </row>
    <row r="31" spans="1:21" x14ac:dyDescent="0.35">
      <c r="A31" s="105"/>
      <c r="B31" s="48" t="s">
        <v>77</v>
      </c>
      <c r="C31" s="49">
        <f>VLOOKUP(B31,Lifts_Alphabetical[#Data],2,FALSE)</f>
        <v>0</v>
      </c>
      <c r="D31" s="48"/>
      <c r="E31" s="48" t="s">
        <v>77</v>
      </c>
      <c r="F31" s="49">
        <f>VLOOKUP(E31,Lifts_Alphabetical[#Data],2,FALSE)</f>
        <v>0</v>
      </c>
      <c r="G31" s="48"/>
      <c r="H31" s="48" t="s">
        <v>77</v>
      </c>
      <c r="I31" s="49">
        <f>VLOOKUP(H31,Lifts_Alphabetical[#Data],2,FALSE)</f>
        <v>0</v>
      </c>
      <c r="J31" s="48"/>
      <c r="K31" s="48" t="s">
        <v>77</v>
      </c>
      <c r="L31" s="49">
        <f>VLOOKUP(K31,Lifts_Alphabetical[#Data],2,FALSE)</f>
        <v>0</v>
      </c>
      <c r="M31" s="64"/>
      <c r="N31" s="64"/>
      <c r="O31" s="50">
        <f t="shared" si="4"/>
        <v>0</v>
      </c>
      <c r="P31" s="53"/>
      <c r="Q31" s="53"/>
      <c r="R31" s="53"/>
      <c r="S31" s="56">
        <f t="shared" si="5"/>
        <v>0</v>
      </c>
    </row>
    <row r="32" spans="1:21" x14ac:dyDescent="0.35">
      <c r="A32" s="105"/>
      <c r="B32" s="48" t="s">
        <v>77</v>
      </c>
      <c r="C32" s="49">
        <f>VLOOKUP(B32,Lifts_Alphabetical[#Data],2,FALSE)</f>
        <v>0</v>
      </c>
      <c r="D32" s="48"/>
      <c r="E32" s="48" t="s">
        <v>77</v>
      </c>
      <c r="F32" s="49">
        <f>VLOOKUP(E32,Lifts_Alphabetical[#Data],2,FALSE)</f>
        <v>0</v>
      </c>
      <c r="G32" s="48"/>
      <c r="H32" s="48" t="s">
        <v>77</v>
      </c>
      <c r="I32" s="49">
        <f>VLOOKUP(H32,Lifts_Alphabetical[#Data],2,FALSE)</f>
        <v>0</v>
      </c>
      <c r="J32" s="48"/>
      <c r="K32" s="48" t="s">
        <v>77</v>
      </c>
      <c r="L32" s="49">
        <f>VLOOKUP(K32,Lifts_Alphabetical[#Data],2,FALSE)</f>
        <v>0</v>
      </c>
      <c r="M32" s="64"/>
      <c r="N32" s="64"/>
      <c r="O32" s="50">
        <f t="shared" si="4"/>
        <v>0</v>
      </c>
      <c r="P32" s="53"/>
      <c r="Q32" s="53"/>
      <c r="R32" s="53"/>
      <c r="S32" s="56">
        <f t="shared" si="5"/>
        <v>0</v>
      </c>
    </row>
    <row r="33" spans="1:21" ht="15" thickBot="1" x14ac:dyDescent="0.4">
      <c r="A33" s="106"/>
      <c r="B33" s="48" t="s">
        <v>77</v>
      </c>
      <c r="C33" s="49">
        <f>VLOOKUP(B33,Lifts_Alphabetical[#Data],2,FALSE)</f>
        <v>0</v>
      </c>
      <c r="D33" s="87"/>
      <c r="E33" s="48" t="s">
        <v>77</v>
      </c>
      <c r="F33" s="49">
        <f>VLOOKUP(E33,Lifts_Alphabetical[#Data],2,FALSE)</f>
        <v>0</v>
      </c>
      <c r="G33" s="87"/>
      <c r="H33" s="48" t="s">
        <v>77</v>
      </c>
      <c r="I33" s="49">
        <f>VLOOKUP(H33,Lifts_Alphabetical[#Data],2,FALSE)</f>
        <v>0</v>
      </c>
      <c r="J33" s="87"/>
      <c r="K33" s="48" t="s">
        <v>77</v>
      </c>
      <c r="L33" s="49">
        <f>VLOOKUP(K33,Lifts_Alphabetical[#Data],2,FALSE)</f>
        <v>0</v>
      </c>
      <c r="M33" s="75"/>
      <c r="N33" s="75"/>
      <c r="O33" s="50">
        <f t="shared" si="4"/>
        <v>0</v>
      </c>
      <c r="P33" s="59"/>
      <c r="Q33" s="59"/>
      <c r="R33" s="59"/>
      <c r="S33" s="60">
        <f t="shared" si="5"/>
        <v>0</v>
      </c>
    </row>
    <row r="34" spans="1:21" ht="15" thickBot="1" x14ac:dyDescent="0.4">
      <c r="A34" s="117"/>
      <c r="B34" s="76" t="s">
        <v>88</v>
      </c>
      <c r="C34" s="77" t="s">
        <v>89</v>
      </c>
      <c r="D34" s="86" t="s">
        <v>102</v>
      </c>
      <c r="E34" s="77" t="s">
        <v>90</v>
      </c>
      <c r="F34" s="77" t="s">
        <v>89</v>
      </c>
      <c r="G34" s="86" t="s">
        <v>102</v>
      </c>
      <c r="H34" s="77" t="s">
        <v>91</v>
      </c>
      <c r="I34" s="77" t="s">
        <v>92</v>
      </c>
      <c r="J34" s="86" t="s">
        <v>102</v>
      </c>
      <c r="K34" s="77" t="s">
        <v>93</v>
      </c>
      <c r="L34" s="77" t="s">
        <v>89</v>
      </c>
      <c r="M34" s="86" t="s">
        <v>102</v>
      </c>
      <c r="N34" s="86" t="s">
        <v>106</v>
      </c>
      <c r="O34" s="77" t="s">
        <v>74</v>
      </c>
      <c r="P34" s="86" t="s">
        <v>99</v>
      </c>
      <c r="Q34" s="86" t="s">
        <v>95</v>
      </c>
      <c r="R34" s="86" t="s">
        <v>96</v>
      </c>
      <c r="S34" s="78" t="s">
        <v>97</v>
      </c>
      <c r="T34" s="120" t="s">
        <v>98</v>
      </c>
      <c r="U34" s="121"/>
    </row>
    <row r="35" spans="1:21" x14ac:dyDescent="0.35">
      <c r="A35" s="118"/>
      <c r="B35" s="48" t="s">
        <v>77</v>
      </c>
      <c r="C35" s="49">
        <f>VLOOKUP(B35,Lifts_Alphabetical[#Data],2,FALSE)</f>
        <v>0</v>
      </c>
      <c r="D35" s="48"/>
      <c r="E35" s="48" t="s">
        <v>77</v>
      </c>
      <c r="F35" s="49">
        <f>VLOOKUP(E35,Lifts_Alphabetical[#Data],2,FALSE)</f>
        <v>0</v>
      </c>
      <c r="G35" s="48"/>
      <c r="H35" s="48" t="s">
        <v>77</v>
      </c>
      <c r="I35" s="49">
        <f>VLOOKUP(H35,Lifts_Alphabetical[#Data],2,FALSE)</f>
        <v>0</v>
      </c>
      <c r="J35" s="48"/>
      <c r="K35" s="48" t="s">
        <v>77</v>
      </c>
      <c r="L35" s="49">
        <f>VLOOKUP(K35,Lifts_Alphabetical[#Data],2,FALSE)</f>
        <v>0</v>
      </c>
      <c r="M35" s="90"/>
      <c r="N35" s="90"/>
      <c r="O35" s="50">
        <f>MIN(10,(C35+F35+I35+L35)-(D35+G35+J35+M35+N35))</f>
        <v>0</v>
      </c>
      <c r="P35" s="51"/>
      <c r="Q35" s="51"/>
      <c r="R35" s="51"/>
      <c r="S35" s="52">
        <f>IF((SUM(P35:R35)&gt;0),(O35+AVERAGE(P35:R35)),O35)</f>
        <v>0</v>
      </c>
      <c r="T35" s="109">
        <f>((MAX(S35:S44)+LARGE(S35:S44,2))/2)-T38</f>
        <v>0</v>
      </c>
      <c r="U35" s="110"/>
    </row>
    <row r="36" spans="1:21" ht="15" thickBot="1" x14ac:dyDescent="0.4">
      <c r="A36" s="118"/>
      <c r="B36" s="48" t="s">
        <v>77</v>
      </c>
      <c r="C36" s="49">
        <f>VLOOKUP(B36,Lifts_Alphabetical[#Data],2,FALSE)</f>
        <v>0</v>
      </c>
      <c r="D36" s="48"/>
      <c r="E36" s="48" t="s">
        <v>77</v>
      </c>
      <c r="F36" s="49">
        <f>VLOOKUP(E36,Lifts_Alphabetical[#Data],2,FALSE)</f>
        <v>0</v>
      </c>
      <c r="G36" s="48"/>
      <c r="H36" s="48" t="s">
        <v>77</v>
      </c>
      <c r="I36" s="49">
        <f>VLOOKUP(H36,Lifts_Alphabetical[#Data],2,FALSE)</f>
        <v>0</v>
      </c>
      <c r="J36" s="48"/>
      <c r="K36" s="48" t="s">
        <v>77</v>
      </c>
      <c r="L36" s="49">
        <f>VLOOKUP(K36,Lifts_Alphabetical[#Data],2,FALSE)</f>
        <v>0</v>
      </c>
      <c r="M36" s="64"/>
      <c r="N36" s="64"/>
      <c r="O36" s="50">
        <f t="shared" ref="O36:O44" si="6">MIN(10,(C36+F36+I36+L36)-(D36+G36+J36+M36+N36))</f>
        <v>0</v>
      </c>
      <c r="P36" s="53"/>
      <c r="Q36" s="53"/>
      <c r="R36" s="53"/>
      <c r="S36" s="52">
        <f t="shared" ref="S36:S44" si="7">IF((SUM(P36:R36)&gt;0),(O36+AVERAGE(P36:R36)),O36)</f>
        <v>0</v>
      </c>
      <c r="T36" s="111"/>
      <c r="U36" s="112"/>
    </row>
    <row r="37" spans="1:21" ht="15" thickBot="1" x14ac:dyDescent="0.4">
      <c r="A37" s="118"/>
      <c r="B37" s="48" t="s">
        <v>77</v>
      </c>
      <c r="C37" s="49">
        <f>VLOOKUP(B37,Lifts_Alphabetical[#Data],2,FALSE)</f>
        <v>0</v>
      </c>
      <c r="D37" s="48"/>
      <c r="E37" s="48" t="s">
        <v>77</v>
      </c>
      <c r="F37" s="49">
        <f>VLOOKUP(E37,Lifts_Alphabetical[#Data],2,FALSE)</f>
        <v>0</v>
      </c>
      <c r="G37" s="48"/>
      <c r="H37" s="48" t="s">
        <v>77</v>
      </c>
      <c r="I37" s="49">
        <f>VLOOKUP(H37,Lifts_Alphabetical[#Data],2,FALSE)</f>
        <v>0</v>
      </c>
      <c r="J37" s="48"/>
      <c r="K37" s="48" t="s">
        <v>77</v>
      </c>
      <c r="L37" s="49">
        <f>VLOOKUP(K37,Lifts_Alphabetical[#Data],2,FALSE)</f>
        <v>0</v>
      </c>
      <c r="M37" s="64"/>
      <c r="N37" s="64"/>
      <c r="O37" s="50">
        <f t="shared" si="6"/>
        <v>0</v>
      </c>
      <c r="P37" s="53"/>
      <c r="Q37" s="53"/>
      <c r="R37" s="53"/>
      <c r="S37" s="52">
        <f t="shared" si="7"/>
        <v>0</v>
      </c>
      <c r="T37" s="122" t="s">
        <v>101</v>
      </c>
      <c r="U37" s="123"/>
    </row>
    <row r="38" spans="1:21" ht="15" thickBot="1" x14ac:dyDescent="0.4">
      <c r="A38" s="118"/>
      <c r="B38" s="48" t="s">
        <v>77</v>
      </c>
      <c r="C38" s="49">
        <f>VLOOKUP(B38,Lifts_Alphabetical[#Data],2,FALSE)</f>
        <v>0</v>
      </c>
      <c r="D38" s="48"/>
      <c r="E38" s="48" t="s">
        <v>77</v>
      </c>
      <c r="F38" s="49">
        <f>VLOOKUP(E38,Lifts_Alphabetical[#Data],2,FALSE)</f>
        <v>0</v>
      </c>
      <c r="G38" s="48"/>
      <c r="H38" s="48" t="s">
        <v>77</v>
      </c>
      <c r="I38" s="49">
        <f>VLOOKUP(H38,Lifts_Alphabetical[#Data],2,FALSE)</f>
        <v>0</v>
      </c>
      <c r="J38" s="48"/>
      <c r="K38" s="48" t="s">
        <v>77</v>
      </c>
      <c r="L38" s="49">
        <f>VLOOKUP(K38,Lifts_Alphabetical[#Data],2,FALSE)</f>
        <v>0</v>
      </c>
      <c r="M38" s="64"/>
      <c r="N38" s="64"/>
      <c r="O38" s="50">
        <f t="shared" si="6"/>
        <v>0</v>
      </c>
      <c r="P38" s="53"/>
      <c r="Q38" s="53"/>
      <c r="R38" s="53"/>
      <c r="S38" s="52">
        <f t="shared" si="7"/>
        <v>0</v>
      </c>
      <c r="T38" s="115"/>
      <c r="U38" s="116"/>
    </row>
    <row r="39" spans="1:21" x14ac:dyDescent="0.35">
      <c r="A39" s="118"/>
      <c r="B39" s="48" t="s">
        <v>77</v>
      </c>
      <c r="C39" s="49">
        <f>VLOOKUP(B39,Lifts_Alphabetical[#Data],2,FALSE)</f>
        <v>0</v>
      </c>
      <c r="D39" s="48"/>
      <c r="E39" s="48" t="s">
        <v>77</v>
      </c>
      <c r="F39" s="49">
        <f>VLOOKUP(E39,Lifts_Alphabetical[#Data],2,FALSE)</f>
        <v>0</v>
      </c>
      <c r="G39" s="48"/>
      <c r="H39" s="48" t="s">
        <v>77</v>
      </c>
      <c r="I39" s="49">
        <f>VLOOKUP(H39,Lifts_Alphabetical[#Data],2,FALSE)</f>
        <v>0</v>
      </c>
      <c r="J39" s="48"/>
      <c r="K39" s="48" t="s">
        <v>77</v>
      </c>
      <c r="L39" s="49">
        <f>VLOOKUP(K39,Lifts_Alphabetical[#Data],2,FALSE)</f>
        <v>0</v>
      </c>
      <c r="M39" s="64"/>
      <c r="N39" s="64"/>
      <c r="O39" s="50">
        <f t="shared" si="6"/>
        <v>0</v>
      </c>
      <c r="P39" s="53"/>
      <c r="Q39" s="53"/>
      <c r="R39" s="53"/>
      <c r="S39" s="95">
        <f t="shared" si="7"/>
        <v>0</v>
      </c>
    </row>
    <row r="40" spans="1:21" x14ac:dyDescent="0.35">
      <c r="A40" s="118"/>
      <c r="B40" s="48" t="s">
        <v>77</v>
      </c>
      <c r="C40" s="49">
        <f>VLOOKUP(B40,Lifts_Alphabetical[#Data],2,FALSE)</f>
        <v>0</v>
      </c>
      <c r="D40" s="48"/>
      <c r="E40" s="48" t="s">
        <v>77</v>
      </c>
      <c r="F40" s="49">
        <f>VLOOKUP(E40,Lifts_Alphabetical[#Data],2,FALSE)</f>
        <v>0</v>
      </c>
      <c r="G40" s="48"/>
      <c r="H40" s="48" t="s">
        <v>77</v>
      </c>
      <c r="I40" s="49">
        <f>VLOOKUP(H40,Lifts_Alphabetical[#Data],2,FALSE)</f>
        <v>0</v>
      </c>
      <c r="J40" s="48"/>
      <c r="K40" s="48" t="s">
        <v>77</v>
      </c>
      <c r="L40" s="49">
        <f>VLOOKUP(K40,Lifts_Alphabetical[#Data],2,FALSE)</f>
        <v>0</v>
      </c>
      <c r="M40" s="64"/>
      <c r="N40" s="64"/>
      <c r="O40" s="50">
        <f t="shared" si="6"/>
        <v>0</v>
      </c>
      <c r="P40" s="53"/>
      <c r="Q40" s="53"/>
      <c r="R40" s="53"/>
      <c r="S40" s="96">
        <f t="shared" si="7"/>
        <v>0</v>
      </c>
    </row>
    <row r="41" spans="1:21" x14ac:dyDescent="0.35">
      <c r="A41" s="118"/>
      <c r="B41" s="48" t="s">
        <v>77</v>
      </c>
      <c r="C41" s="49">
        <f>VLOOKUP(B41,Lifts_Alphabetical[#Data],2,FALSE)</f>
        <v>0</v>
      </c>
      <c r="D41" s="48"/>
      <c r="E41" s="48" t="s">
        <v>77</v>
      </c>
      <c r="F41" s="49">
        <f>VLOOKUP(E41,Lifts_Alphabetical[#Data],2,FALSE)</f>
        <v>0</v>
      </c>
      <c r="G41" s="48"/>
      <c r="H41" s="48" t="s">
        <v>77</v>
      </c>
      <c r="I41" s="49">
        <f>VLOOKUP(H41,Lifts_Alphabetical[#Data],2,FALSE)</f>
        <v>0</v>
      </c>
      <c r="J41" s="48"/>
      <c r="K41" s="48" t="s">
        <v>77</v>
      </c>
      <c r="L41" s="49">
        <f>VLOOKUP(K41,Lifts_Alphabetical[#Data],2,FALSE)</f>
        <v>0</v>
      </c>
      <c r="M41" s="64"/>
      <c r="N41" s="64"/>
      <c r="O41" s="50">
        <f t="shared" si="6"/>
        <v>0</v>
      </c>
      <c r="P41" s="53"/>
      <c r="Q41" s="53"/>
      <c r="R41" s="53"/>
      <c r="S41" s="56">
        <f t="shared" si="7"/>
        <v>0</v>
      </c>
    </row>
    <row r="42" spans="1:21" x14ac:dyDescent="0.35">
      <c r="A42" s="118"/>
      <c r="B42" s="48" t="s">
        <v>77</v>
      </c>
      <c r="C42" s="49">
        <f>VLOOKUP(B42,Lifts_Alphabetical[#Data],2,FALSE)</f>
        <v>0</v>
      </c>
      <c r="D42" s="48"/>
      <c r="E42" s="48" t="s">
        <v>77</v>
      </c>
      <c r="F42" s="49">
        <f>VLOOKUP(E42,Lifts_Alphabetical[#Data],2,FALSE)</f>
        <v>0</v>
      </c>
      <c r="G42" s="48"/>
      <c r="H42" s="48" t="s">
        <v>77</v>
      </c>
      <c r="I42" s="49">
        <f>VLOOKUP(H42,Lifts_Alphabetical[#Data],2,FALSE)</f>
        <v>0</v>
      </c>
      <c r="J42" s="48"/>
      <c r="K42" s="48" t="s">
        <v>77</v>
      </c>
      <c r="L42" s="49">
        <f>VLOOKUP(K42,Lifts_Alphabetical[#Data],2,FALSE)</f>
        <v>0</v>
      </c>
      <c r="M42" s="64"/>
      <c r="N42" s="64"/>
      <c r="O42" s="50">
        <f t="shared" si="6"/>
        <v>0</v>
      </c>
      <c r="P42" s="53"/>
      <c r="Q42" s="53"/>
      <c r="R42" s="53"/>
      <c r="S42" s="56">
        <f t="shared" si="7"/>
        <v>0</v>
      </c>
    </row>
    <row r="43" spans="1:21" x14ac:dyDescent="0.35">
      <c r="A43" s="118"/>
      <c r="B43" s="48" t="s">
        <v>77</v>
      </c>
      <c r="C43" s="49">
        <f>VLOOKUP(B43,Lifts_Alphabetical[#Data],2,FALSE)</f>
        <v>0</v>
      </c>
      <c r="D43" s="48"/>
      <c r="E43" s="48" t="s">
        <v>77</v>
      </c>
      <c r="F43" s="49">
        <f>VLOOKUP(E43,Lifts_Alphabetical[#Data],2,FALSE)</f>
        <v>0</v>
      </c>
      <c r="G43" s="48"/>
      <c r="H43" s="48" t="s">
        <v>77</v>
      </c>
      <c r="I43" s="49">
        <f>VLOOKUP(H43,Lifts_Alphabetical[#Data],2,FALSE)</f>
        <v>0</v>
      </c>
      <c r="J43" s="48"/>
      <c r="K43" s="48" t="s">
        <v>77</v>
      </c>
      <c r="L43" s="49">
        <f>VLOOKUP(K43,Lifts_Alphabetical[#Data],2,FALSE)</f>
        <v>0</v>
      </c>
      <c r="M43" s="64"/>
      <c r="N43" s="64"/>
      <c r="O43" s="50">
        <f t="shared" si="6"/>
        <v>0</v>
      </c>
      <c r="P43" s="53"/>
      <c r="Q43" s="53"/>
      <c r="R43" s="53"/>
      <c r="S43" s="56">
        <f t="shared" si="7"/>
        <v>0</v>
      </c>
    </row>
    <row r="44" spans="1:21" ht="15" thickBot="1" x14ac:dyDescent="0.4">
      <c r="A44" s="119"/>
      <c r="B44" s="79" t="s">
        <v>77</v>
      </c>
      <c r="C44" s="49">
        <f>VLOOKUP(B44,Lifts_Alphabetical[#Data],2,FALSE)</f>
        <v>0</v>
      </c>
      <c r="D44" s="83"/>
      <c r="E44" s="83" t="s">
        <v>77</v>
      </c>
      <c r="F44" s="49">
        <f>VLOOKUP(E44,Lifts_Alphabetical[#Data],2,FALSE)</f>
        <v>0</v>
      </c>
      <c r="G44" s="83"/>
      <c r="H44" s="83" t="s">
        <v>77</v>
      </c>
      <c r="I44" s="49">
        <f>VLOOKUP(H44,Lifts_Alphabetical[#Data],2,FALSE)</f>
        <v>0</v>
      </c>
      <c r="J44" s="83"/>
      <c r="K44" s="83" t="s">
        <v>77</v>
      </c>
      <c r="L44" s="49">
        <f>VLOOKUP(K44,Lifts_Alphabetical[#Data],2,FALSE)</f>
        <v>0</v>
      </c>
      <c r="M44" s="80"/>
      <c r="N44" s="80"/>
      <c r="O44" s="50">
        <f t="shared" si="6"/>
        <v>0</v>
      </c>
      <c r="P44" s="81"/>
      <c r="Q44" s="81"/>
      <c r="R44" s="81"/>
      <c r="S44" s="60">
        <f t="shared" si="7"/>
        <v>0</v>
      </c>
    </row>
  </sheetData>
  <mergeCells count="20">
    <mergeCell ref="A1:A11"/>
    <mergeCell ref="T1:U1"/>
    <mergeCell ref="T2:U3"/>
    <mergeCell ref="A12:A22"/>
    <mergeCell ref="T12:U12"/>
    <mergeCell ref="T13:U14"/>
    <mergeCell ref="T5:U5"/>
    <mergeCell ref="T16:U16"/>
    <mergeCell ref="T4:U4"/>
    <mergeCell ref="T15:U15"/>
    <mergeCell ref="T38:U38"/>
    <mergeCell ref="A23:A33"/>
    <mergeCell ref="T23:U23"/>
    <mergeCell ref="T24:U25"/>
    <mergeCell ref="A34:A44"/>
    <mergeCell ref="T34:U34"/>
    <mergeCell ref="T35:U36"/>
    <mergeCell ref="T26:U26"/>
    <mergeCell ref="T27:U27"/>
    <mergeCell ref="T37:U37"/>
  </mergeCells>
  <dataValidations count="1">
    <dataValidation type="list" allowBlank="1" showInputMessage="1" showErrorMessage="1" errorTitle="ITSA Head Judge:" error="Must type lift name as formatted or select from dropdown list." sqref="B2:B11 K35:K44 H35:H44 E35:E44 B35:B44 K24:K33 H24:H33 E24:E33 B24:B33 K13:K22 H13:H22 E13:E22 B13:B22 H2:H11 E2:E11 K2:K11">
      <formula1>Lifts_Dropdown2016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HeatSheet</vt:lpstr>
      <vt:lpstr>Amateur</vt:lpstr>
      <vt:lpstr>R1_H1</vt:lpstr>
      <vt:lpstr>R1_H2</vt:lpstr>
      <vt:lpstr>R1_H3</vt:lpstr>
      <vt:lpstr>Repo</vt:lpstr>
      <vt:lpstr>Semi1</vt:lpstr>
      <vt:lpstr>Semi2</vt:lpstr>
      <vt:lpstr>FINAL</vt:lpstr>
      <vt:lpstr>Lift Chart</vt:lpstr>
      <vt:lpstr>Lift Difficulty Table</vt:lpstr>
      <vt:lpstr>Lifts_Dropdown2016</vt:lpstr>
      <vt:lpstr>'Lift Chart'!Print_Area</vt:lpstr>
    </vt:vector>
  </TitlesOfParts>
  <Company>American Express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trabacal</dc:creator>
  <cp:lastModifiedBy>Tiffany Joy Miyo Rabacal</cp:lastModifiedBy>
  <cp:lastPrinted>2017-03-18T11:07:10Z</cp:lastPrinted>
  <dcterms:created xsi:type="dcterms:W3CDTF">2016-07-22T17:21:05Z</dcterms:created>
  <dcterms:modified xsi:type="dcterms:W3CDTF">2017-03-20T20:09:35Z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PAuthor">
    <vt:lpwstr>Tiffany Joy Miyo Rabacal</vt:lpwstr>
  </property>
  <property fmtid="{D5CDD505-2E9C-101B-9397-08002B2CF9AE}" pid="3" name="AXPDataClassification">
    <vt:lpwstr>AXP Public</vt:lpwstr>
  </property>
  <property fmtid="{D5CDD505-2E9C-101B-9397-08002B2CF9AE}" pid="4" name="AXPDataClassificationForSearch">
    <vt:lpwstr>AXPPublic_UniqueSearchString</vt:lpwstr>
  </property>
</Properties>
</file>